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Издержки.Расходы" sheetId="1" r:id="rId1"/>
    <sheet name="Выгоды" sheetId="2" r:id="rId2"/>
    <sheet name="Лист1" sheetId="3" state="hidden" r:id="rId3"/>
    <sheet name="справка" sheetId="4" state="hidden" r:id="rId4"/>
    <sheet name="Данные" sheetId="5" state="hidden" r:id="rId5"/>
  </sheets>
  <definedNames>
    <definedName name="Вид" localSheetId="1">OFFSET(#REF!,,#REF!,COUNTIF([0]!Тип_выбор,"*?"))</definedName>
    <definedName name="Вид">OFFSET(#REF!,,#REF!,COUNTIF(Тип_выбор,"*?"))</definedName>
    <definedName name="информационное" localSheetId="1">OFFSET(#REF!,,#REF!,COUNTIF([0]!Раздел_выбор,"*?"))</definedName>
    <definedName name="информационное">OFFSET(#REF!,,#REF!,COUNTIF(Раздел_выбор,"*?"))</definedName>
    <definedName name="Наименование_требования" localSheetId="1">Данные[[#All],[Наименование требования]]</definedName>
    <definedName name="Наименование_требования">Данные[[#All],[Наименование требования]]</definedName>
    <definedName name="Раздел">OFFSET(#REF!,,,COUNTIF(#REF!,"*?"))</definedName>
    <definedName name="Раздел_выбор" localSheetId="1">OFFSET(#REF!,,#REF!,12)</definedName>
    <definedName name="Раздел_выбор">OFFSET(#REF!,,#REF!,12)</definedName>
    <definedName name="Раздел_требования" localSheetId="1">Данные[[#All],[Раздел требования]]</definedName>
    <definedName name="Раздел_требования">Данные[[#All],[Раздел требования]]</definedName>
    <definedName name="Тип" localSheetId="1">OFFSET(#REF!,,#REF!,COUNTIF(Выгоды!Раздел_выбор,"*?"))</definedName>
    <definedName name="Тип">OFFSET(#REF!,,#REF!,COUNTIF(Раздел_выбор,"*?"))</definedName>
    <definedName name="Тип_выбор" localSheetId="1">OFFSET(#REF!,,#REF!,12)</definedName>
    <definedName name="Тип_выбор">OFFSET(#REF!,,#REF!,12)</definedName>
    <definedName name="Тип_требования" localSheetId="1">Данные[[#All],[Тип требования ]]</definedName>
    <definedName name="Тип_требования">Данные[[#All],[Тип требования ]]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28" i="3" l="1"/>
  <c r="M128" i="3"/>
  <c r="L128" i="3"/>
  <c r="K128" i="3"/>
  <c r="I126" i="3"/>
  <c r="N125" i="3"/>
  <c r="M125" i="3"/>
  <c r="L125" i="3"/>
  <c r="K125" i="3"/>
  <c r="I125" i="3"/>
  <c r="J125" i="3" s="1"/>
  <c r="N115" i="3"/>
  <c r="M115" i="3"/>
  <c r="L115" i="3"/>
  <c r="K115" i="3"/>
  <c r="I113" i="3"/>
  <c r="N112" i="3"/>
  <c r="M112" i="3"/>
  <c r="L112" i="3"/>
  <c r="K112" i="3"/>
  <c r="I112" i="3"/>
  <c r="J112" i="3" s="1"/>
  <c r="N102" i="3"/>
  <c r="M102" i="3"/>
  <c r="L102" i="3"/>
  <c r="K102" i="3"/>
  <c r="I100" i="3"/>
  <c r="N99" i="3"/>
  <c r="M99" i="3"/>
  <c r="L99" i="3"/>
  <c r="K99" i="3"/>
  <c r="I99" i="3"/>
  <c r="J99" i="3" s="1"/>
  <c r="F87" i="3"/>
  <c r="E87" i="3"/>
  <c r="D87" i="3"/>
  <c r="C87" i="3"/>
  <c r="F86" i="3"/>
  <c r="E86" i="3"/>
  <c r="D86" i="3"/>
  <c r="C86" i="3"/>
  <c r="A85" i="3"/>
  <c r="F84" i="3"/>
  <c r="E84" i="3"/>
  <c r="D84" i="3"/>
  <c r="C84" i="3"/>
  <c r="A84" i="3"/>
  <c r="B84" i="3" s="1"/>
  <c r="J83" i="3"/>
  <c r="N89" i="3" s="1"/>
  <c r="F83" i="3"/>
  <c r="E83" i="3"/>
  <c r="D83" i="3"/>
  <c r="C83" i="3"/>
  <c r="F74" i="3"/>
  <c r="E74" i="3"/>
  <c r="D74" i="3"/>
  <c r="C74" i="3"/>
  <c r="F73" i="3"/>
  <c r="E73" i="3"/>
  <c r="D73" i="3"/>
  <c r="C73" i="3"/>
  <c r="A72" i="3"/>
  <c r="F71" i="3"/>
  <c r="E71" i="3"/>
  <c r="D71" i="3"/>
  <c r="C71" i="3"/>
  <c r="A71" i="3"/>
  <c r="B71" i="3" s="1"/>
  <c r="F70" i="3"/>
  <c r="E70" i="3"/>
  <c r="D70" i="3"/>
  <c r="C70" i="3"/>
  <c r="J66" i="3"/>
  <c r="M72" i="3" s="1"/>
  <c r="F61" i="3"/>
  <c r="E61" i="3"/>
  <c r="D61" i="3"/>
  <c r="C61" i="3"/>
  <c r="F60" i="3"/>
  <c r="E60" i="3"/>
  <c r="D60" i="3"/>
  <c r="C60" i="3"/>
  <c r="A59" i="3"/>
  <c r="F58" i="3"/>
  <c r="E58" i="3"/>
  <c r="D58" i="3"/>
  <c r="C58" i="3"/>
  <c r="A58" i="3"/>
  <c r="B58" i="3" s="1"/>
  <c r="F57" i="3"/>
  <c r="E57" i="3"/>
  <c r="D57" i="3"/>
  <c r="C57" i="3"/>
  <c r="J50" i="3"/>
  <c r="L56" i="3" s="1"/>
  <c r="F46" i="3"/>
  <c r="E46" i="3"/>
  <c r="D46" i="3"/>
  <c r="C46" i="3"/>
  <c r="F42" i="3"/>
  <c r="E42" i="3"/>
  <c r="D42" i="3"/>
  <c r="C42" i="3"/>
  <c r="N41" i="3"/>
  <c r="M41" i="3"/>
  <c r="L41" i="3"/>
  <c r="K41" i="3"/>
  <c r="B41" i="3"/>
  <c r="B43" i="3" s="1"/>
  <c r="N37" i="3"/>
  <c r="M37" i="3"/>
  <c r="L37" i="3"/>
  <c r="K37" i="3"/>
  <c r="J37" i="3"/>
  <c r="F30" i="3"/>
  <c r="E30" i="3"/>
  <c r="D30" i="3"/>
  <c r="C30" i="3"/>
  <c r="N27" i="3"/>
  <c r="M27" i="3"/>
  <c r="L27" i="3"/>
  <c r="K27" i="3"/>
  <c r="F26" i="3"/>
  <c r="E26" i="3"/>
  <c r="D26" i="3"/>
  <c r="C26" i="3"/>
  <c r="B25" i="3"/>
  <c r="B27" i="3" s="1"/>
  <c r="N23" i="3"/>
  <c r="M23" i="3"/>
  <c r="L23" i="3"/>
  <c r="K23" i="3"/>
  <c r="J23" i="3"/>
  <c r="F14" i="3"/>
  <c r="E14" i="3"/>
  <c r="D14" i="3"/>
  <c r="C14" i="3"/>
  <c r="N13" i="3"/>
  <c r="M13" i="3"/>
  <c r="L13" i="3"/>
  <c r="K13" i="3"/>
  <c r="N12" i="3"/>
  <c r="N127" i="3" s="1"/>
  <c r="M12" i="3"/>
  <c r="M26" i="3" s="1"/>
  <c r="L12" i="3"/>
  <c r="L55" i="3" s="1"/>
  <c r="K12" i="3"/>
  <c r="K55" i="3" s="1"/>
  <c r="E11" i="3"/>
  <c r="F10" i="3"/>
  <c r="E10" i="3"/>
  <c r="D10" i="3"/>
  <c r="C10" i="3"/>
  <c r="B10" i="3"/>
  <c r="B57" i="3" s="1"/>
  <c r="N9" i="3"/>
  <c r="M9" i="3"/>
  <c r="L9" i="3"/>
  <c r="K9" i="3"/>
  <c r="J9" i="3"/>
  <c r="B9" i="3"/>
  <c r="C47" i="3" s="1"/>
  <c r="N8" i="3"/>
  <c r="N67" i="3" s="1"/>
  <c r="M8" i="3"/>
  <c r="M124" i="3" s="1"/>
  <c r="L8" i="3"/>
  <c r="L84" i="3" s="1"/>
  <c r="K8" i="3"/>
  <c r="K36" i="3" s="1"/>
  <c r="J8" i="3"/>
  <c r="J67" i="3" s="1"/>
  <c r="D165" i="2"/>
  <c r="C165" i="2"/>
  <c r="B165" i="2"/>
  <c r="A165" i="2"/>
  <c r="D163" i="2"/>
  <c r="C163" i="2"/>
  <c r="B163" i="2"/>
  <c r="A163" i="2"/>
  <c r="C160" i="2"/>
  <c r="C152" i="2"/>
  <c r="D149" i="2"/>
  <c r="C149" i="2"/>
  <c r="B149" i="2"/>
  <c r="A149" i="2"/>
  <c r="C148" i="2"/>
  <c r="D147" i="2"/>
  <c r="C147" i="2"/>
  <c r="B147" i="2"/>
  <c r="A147" i="2"/>
  <c r="C146" i="2"/>
  <c r="D144" i="2"/>
  <c r="C144" i="2"/>
  <c r="D143" i="2"/>
  <c r="D138" i="2"/>
  <c r="D148" i="2" s="1"/>
  <c r="C138" i="2"/>
  <c r="B138" i="2"/>
  <c r="B148" i="2" s="1"/>
  <c r="A138" i="2"/>
  <c r="A148" i="2" s="1"/>
  <c r="D136" i="2"/>
  <c r="D146" i="2" s="1"/>
  <c r="C136" i="2"/>
  <c r="B136" i="2"/>
  <c r="B146" i="2" s="1"/>
  <c r="A136" i="2"/>
  <c r="A146" i="2" s="1"/>
  <c r="C134" i="2"/>
  <c r="F128" i="2"/>
  <c r="E128" i="2"/>
  <c r="D128" i="2"/>
  <c r="C128" i="2"/>
  <c r="F125" i="2"/>
  <c r="E125" i="2"/>
  <c r="D125" i="2"/>
  <c r="C125" i="2"/>
  <c r="F115" i="2"/>
  <c r="E115" i="2"/>
  <c r="D115" i="2"/>
  <c r="C115" i="2"/>
  <c r="F112" i="2"/>
  <c r="E112" i="2"/>
  <c r="D112" i="2"/>
  <c r="C112" i="2"/>
  <c r="F102" i="2"/>
  <c r="E102" i="2"/>
  <c r="D102" i="2"/>
  <c r="C102" i="2"/>
  <c r="F99" i="2"/>
  <c r="E99" i="2"/>
  <c r="D99" i="2"/>
  <c r="C99" i="2"/>
  <c r="F56" i="2"/>
  <c r="F89" i="2" s="1"/>
  <c r="E56" i="2"/>
  <c r="E89" i="2" s="1"/>
  <c r="D56" i="2"/>
  <c r="D89" i="2" s="1"/>
  <c r="C56" i="2"/>
  <c r="C89" i="2" s="1"/>
  <c r="F52" i="2"/>
  <c r="F85" i="2" s="1"/>
  <c r="E52" i="2"/>
  <c r="E85" i="2" s="1"/>
  <c r="D52" i="2"/>
  <c r="D85" i="2" s="1"/>
  <c r="C52" i="2"/>
  <c r="C85" i="2" s="1"/>
  <c r="F41" i="2"/>
  <c r="E41" i="2"/>
  <c r="D41" i="2"/>
  <c r="C41" i="2"/>
  <c r="F37" i="2"/>
  <c r="E37" i="2"/>
  <c r="D37" i="2"/>
  <c r="C37" i="2"/>
  <c r="F27" i="2"/>
  <c r="D164" i="2" s="1"/>
  <c r="D156" i="2" s="1"/>
  <c r="E27" i="2"/>
  <c r="C164" i="2" s="1"/>
  <c r="C156" i="2" s="1"/>
  <c r="D27" i="2"/>
  <c r="B164" i="2" s="1"/>
  <c r="B156" i="2" s="1"/>
  <c r="C27" i="2"/>
  <c r="A164" i="2" s="1"/>
  <c r="A156" i="2" s="1"/>
  <c r="F23" i="2"/>
  <c r="D162" i="2" s="1"/>
  <c r="D154" i="2" s="1"/>
  <c r="E23" i="2"/>
  <c r="C162" i="2" s="1"/>
  <c r="C154" i="2" s="1"/>
  <c r="D23" i="2"/>
  <c r="B162" i="2" s="1"/>
  <c r="B154" i="2" s="1"/>
  <c r="C23" i="2"/>
  <c r="A162" i="2" s="1"/>
  <c r="A154" i="2" s="1"/>
  <c r="D113" i="1"/>
  <c r="C113" i="1"/>
  <c r="B113" i="1"/>
  <c r="A113" i="1"/>
  <c r="D111" i="1"/>
  <c r="C111" i="1"/>
  <c r="B111" i="1"/>
  <c r="A111" i="1"/>
  <c r="D104" i="1"/>
  <c r="D102" i="1"/>
  <c r="D95" i="1"/>
  <c r="C95" i="1"/>
  <c r="C104" i="1" s="1"/>
  <c r="B95" i="1"/>
  <c r="B104" i="1" s="1"/>
  <c r="A95" i="1"/>
  <c r="A104" i="1" s="1"/>
  <c r="D93" i="1"/>
  <c r="C93" i="1"/>
  <c r="C102" i="1" s="1"/>
  <c r="B93" i="1"/>
  <c r="B102" i="1" s="1"/>
  <c r="A93" i="1"/>
  <c r="A102" i="1" s="1"/>
  <c r="C91" i="1"/>
  <c r="C100" i="1" s="1"/>
  <c r="C108" i="1" s="1"/>
  <c r="F86" i="1"/>
  <c r="E86" i="1"/>
  <c r="D86" i="1"/>
  <c r="C86" i="1"/>
  <c r="F83" i="1"/>
  <c r="E83" i="1"/>
  <c r="D83" i="1"/>
  <c r="C83" i="1"/>
  <c r="F73" i="1"/>
  <c r="E73" i="1"/>
  <c r="D73" i="1"/>
  <c r="C73" i="1"/>
  <c r="F70" i="1"/>
  <c r="E70" i="1"/>
  <c r="D70" i="1"/>
  <c r="C70" i="1"/>
  <c r="F60" i="1"/>
  <c r="E60" i="1"/>
  <c r="D60" i="1"/>
  <c r="C60" i="1"/>
  <c r="F57" i="1"/>
  <c r="E57" i="1"/>
  <c r="D57" i="1"/>
  <c r="C57" i="1"/>
  <c r="F46" i="1"/>
  <c r="E46" i="1"/>
  <c r="D46" i="1"/>
  <c r="C46" i="1"/>
  <c r="F42" i="1"/>
  <c r="E42" i="1"/>
  <c r="D42" i="1"/>
  <c r="C42" i="1"/>
  <c r="F30" i="1"/>
  <c r="D112" i="1" s="1"/>
  <c r="E30" i="1"/>
  <c r="C112" i="1" s="1"/>
  <c r="D30" i="1"/>
  <c r="B112" i="1" s="1"/>
  <c r="C30" i="1"/>
  <c r="A112" i="1" s="1"/>
  <c r="F26" i="1"/>
  <c r="D110" i="1" s="1"/>
  <c r="E26" i="1"/>
  <c r="C110" i="1" s="1"/>
  <c r="D26" i="1"/>
  <c r="B110" i="1" s="1"/>
  <c r="C26" i="1"/>
  <c r="A110" i="1" s="1"/>
  <c r="D107" i="1" l="1"/>
  <c r="D159" i="2"/>
  <c r="D108" i="1"/>
  <c r="D160" i="2"/>
  <c r="C68" i="2"/>
  <c r="C72" i="2"/>
  <c r="B11" i="3"/>
  <c r="F11" i="3"/>
  <c r="F15" i="3"/>
  <c r="D96" i="1" s="1"/>
  <c r="M22" i="3"/>
  <c r="B26" i="3"/>
  <c r="N26" i="3"/>
  <c r="E27" i="3"/>
  <c r="E31" i="3"/>
  <c r="L36" i="3"/>
  <c r="K40" i="3"/>
  <c r="D43" i="3"/>
  <c r="D47" i="3"/>
  <c r="J51" i="3"/>
  <c r="N51" i="3"/>
  <c r="M52" i="3"/>
  <c r="M55" i="3"/>
  <c r="M56" i="3"/>
  <c r="K67" i="3"/>
  <c r="J68" i="3"/>
  <c r="N68" i="3"/>
  <c r="K71" i="3"/>
  <c r="N72" i="3"/>
  <c r="D139" i="2" s="1"/>
  <c r="M84" i="3"/>
  <c r="K85" i="3"/>
  <c r="K88" i="3"/>
  <c r="K89" i="3"/>
  <c r="J98" i="3"/>
  <c r="N98" i="3"/>
  <c r="K101" i="3"/>
  <c r="J111" i="3"/>
  <c r="N111" i="3"/>
  <c r="K114" i="3"/>
  <c r="J124" i="3"/>
  <c r="N124" i="3"/>
  <c r="K127" i="3"/>
  <c r="D68" i="2"/>
  <c r="D72" i="2"/>
  <c r="C11" i="3"/>
  <c r="C15" i="3"/>
  <c r="J22" i="3"/>
  <c r="N22" i="3"/>
  <c r="K26" i="3"/>
  <c r="F27" i="3"/>
  <c r="F31" i="3"/>
  <c r="M36" i="3"/>
  <c r="L40" i="3"/>
  <c r="B42" i="3"/>
  <c r="E43" i="3"/>
  <c r="E47" i="3"/>
  <c r="K51" i="3"/>
  <c r="J52" i="3"/>
  <c r="N52" i="3"/>
  <c r="N55" i="3"/>
  <c r="N56" i="3"/>
  <c r="D157" i="2" s="1"/>
  <c r="L67" i="3"/>
  <c r="K68" i="3"/>
  <c r="B70" i="3"/>
  <c r="L71" i="3"/>
  <c r="K72" i="3"/>
  <c r="B83" i="3"/>
  <c r="J84" i="3"/>
  <c r="N84" i="3"/>
  <c r="L85" i="3"/>
  <c r="L88" i="3"/>
  <c r="L89" i="3"/>
  <c r="K98" i="3"/>
  <c r="L101" i="3"/>
  <c r="K111" i="3"/>
  <c r="L114" i="3"/>
  <c r="K124" i="3"/>
  <c r="L127" i="3"/>
  <c r="E68" i="2"/>
  <c r="E72" i="2"/>
  <c r="D11" i="3"/>
  <c r="D15" i="3"/>
  <c r="K22" i="3"/>
  <c r="L26" i="3"/>
  <c r="C27" i="3"/>
  <c r="A94" i="1" s="1"/>
  <c r="C31" i="3"/>
  <c r="A105" i="1" s="1"/>
  <c r="J36" i="3"/>
  <c r="N36" i="3"/>
  <c r="M40" i="3"/>
  <c r="F43" i="3"/>
  <c r="F47" i="3"/>
  <c r="L51" i="3"/>
  <c r="K52" i="3"/>
  <c r="K56" i="3"/>
  <c r="A157" i="2" s="1"/>
  <c r="M67" i="3"/>
  <c r="L68" i="3"/>
  <c r="M71" i="3"/>
  <c r="L72" i="3"/>
  <c r="B157" i="2" s="1"/>
  <c r="K84" i="3"/>
  <c r="M85" i="3"/>
  <c r="M88" i="3"/>
  <c r="M89" i="3"/>
  <c r="C139" i="2" s="1"/>
  <c r="L98" i="3"/>
  <c r="M101" i="3"/>
  <c r="L111" i="3"/>
  <c r="M114" i="3"/>
  <c r="L124" i="3"/>
  <c r="M127" i="3"/>
  <c r="F68" i="2"/>
  <c r="F72" i="2"/>
  <c r="E15" i="3"/>
  <c r="C96" i="1" s="1"/>
  <c r="L22" i="3"/>
  <c r="D27" i="3"/>
  <c r="D31" i="3"/>
  <c r="B105" i="1" s="1"/>
  <c r="N40" i="3"/>
  <c r="C43" i="3"/>
  <c r="M51" i="3"/>
  <c r="L52" i="3"/>
  <c r="M68" i="3"/>
  <c r="N71" i="3"/>
  <c r="J85" i="3"/>
  <c r="N85" i="3"/>
  <c r="N88" i="3"/>
  <c r="M98" i="3"/>
  <c r="N101" i="3"/>
  <c r="M111" i="3"/>
  <c r="N114" i="3"/>
  <c r="C103" i="1" l="1"/>
  <c r="C94" i="1"/>
  <c r="B96" i="1"/>
  <c r="A96" i="1"/>
  <c r="C155" i="2"/>
  <c r="C137" i="2"/>
  <c r="D152" i="2"/>
  <c r="A139" i="2"/>
  <c r="D103" i="1"/>
  <c r="D134" i="2"/>
  <c r="B139" i="2"/>
  <c r="C157" i="2"/>
  <c r="D91" i="1"/>
  <c r="D100" i="1"/>
  <c r="B155" i="2"/>
  <c r="B137" i="2"/>
  <c r="D94" i="1"/>
  <c r="B94" i="1"/>
  <c r="D90" i="1" s="1"/>
  <c r="A137" i="2"/>
  <c r="D133" i="2" s="1"/>
  <c r="A155" i="2"/>
  <c r="B103" i="1"/>
  <c r="A103" i="1"/>
  <c r="D99" i="1" s="1"/>
  <c r="D137" i="2"/>
  <c r="D155" i="2"/>
  <c r="D105" i="1"/>
  <c r="C105" i="1"/>
  <c r="D151" i="2" l="1"/>
</calcChain>
</file>

<file path=xl/sharedStrings.xml><?xml version="1.0" encoding="utf-8"?>
<sst xmlns="http://schemas.openxmlformats.org/spreadsheetml/2006/main" count="739" uniqueCount="151">
  <si>
    <t>Расчет издержек/расходов</t>
  </si>
  <si>
    <t>Наименование акта, проекта акта</t>
  </si>
  <si>
    <t>поле для заполнения</t>
  </si>
  <si>
    <t>Проведение анализа рынка, научно-исследовательских работ</t>
  </si>
  <si>
    <t>Формирование и подача документа (пакета документов) для получения государственной поддержки</t>
  </si>
  <si>
    <t>Наименование трудовых затрат</t>
  </si>
  <si>
    <t>Примеры заполнения</t>
  </si>
  <si>
    <t>Формирование и подача документа (пакета документов) для получения разрешений, аккредитаций, лицензий</t>
  </si>
  <si>
    <t>Средняя заработная плата персонала, ответственного за выполнение требования и/или занятого выполнением необходимых действий  (включая налоги и прочие обязательные платежи), руб.</t>
  </si>
  <si>
    <t>При указании средней заработной платы стоимость 1 чел/час рассчитывается автоматически из расчета: 21 рабочий день в месяц; 8 часовой рабочий день.</t>
  </si>
  <si>
    <t xml:space="preserve">Формирование и подача документа (пакета документов) в рамках проведения проверки (контрольно надзорных мероприятий) </t>
  </si>
  <si>
    <t>Показатель масштаба (указывается количество сотрудников, необходимых для выполнения необходимых действий, требований)</t>
  </si>
  <si>
    <t>Формирование и подача документа (пакета документов) в орган государственной власти, уполномоченную организацию</t>
  </si>
  <si>
    <t>Затраты рабочего времени в часах, необходимых на выполнение требований/необходимых действий</t>
  </si>
  <si>
    <t>Отправка сведений в орган государственной власти, уполномоченную организацию, в том числе средствами связи: телефонограмма, факс, электронная почта, почта</t>
  </si>
  <si>
    <t>Показатель периодичности (число повторений в год)</t>
  </si>
  <si>
    <t>выберите из списка</t>
  </si>
  <si>
    <t>Подготовка, согласование условий и заключение договора</t>
  </si>
  <si>
    <t>Необходимость выполнения требований во второй и последующий года*</t>
  </si>
  <si>
    <t>Поиск информации</t>
  </si>
  <si>
    <t>год реализации требования</t>
  </si>
  <si>
    <t>Поиск подрядчиков</t>
  </si>
  <si>
    <t>Затраты рабочего времени в часах, необходимых на выполнение требований</t>
  </si>
  <si>
    <t xml:space="preserve">поле для заполнения </t>
  </si>
  <si>
    <t>Участие в защите проекта</t>
  </si>
  <si>
    <t>Публикация сведений в СМИ</t>
  </si>
  <si>
    <t>Для увеличения срока расчетного периода - слева размещен знак "+"</t>
  </si>
  <si>
    <t>Внесение изменений в учредительные документы</t>
  </si>
  <si>
    <t>Подписание соглашения с органом исполнительной власти Приморского края, органом местного самоуправления</t>
  </si>
  <si>
    <t>Направление запросов, сбор и анализ данных</t>
  </si>
  <si>
    <t>Проверка документа (пакета документов) на соответствие</t>
  </si>
  <si>
    <t>*при расчете автоматически учитывается показатель масштаба — указанное число сотрудников, необходимых для выполнения необходимых действий, требований</t>
  </si>
  <si>
    <t>Организация и проведение конкурсной комиссии</t>
  </si>
  <si>
    <t>В случае необходимости расчета иного вида трудовых затрат - слева размещен знак "+"</t>
  </si>
  <si>
    <t>Проведение проверочных (контрольных) мероприятий</t>
  </si>
  <si>
    <t>Ведение реестров получателей поддержки</t>
  </si>
  <si>
    <t>Приобретение товаров, работ, услуг</t>
  </si>
  <si>
    <t>Государственные пошлины и сборы</t>
  </si>
  <si>
    <t>Наименование затрат, вызванных вводимым регулированием</t>
  </si>
  <si>
    <t>Затраты на связь, в том числе на почтовые отправления</t>
  </si>
  <si>
    <t>Средняя стоимость товаров, работ, услуг (приобретения) (с учетом расходов на доставку), объем расходов на оплату труда дополнительного персонала, руб.</t>
  </si>
  <si>
    <t>Найм персонала/сотрудников</t>
  </si>
  <si>
    <t>Стоимость установки приобретения</t>
  </si>
  <si>
    <t>Обслуживание приобретений</t>
  </si>
  <si>
    <t>Показатель масштаба (количество)</t>
  </si>
  <si>
    <t>Установка приобретений</t>
  </si>
  <si>
    <t>Необходимость выполнения требований во второй и последующий года**</t>
  </si>
  <si>
    <t>Повышение квалификации сотрудников</t>
  </si>
  <si>
    <t>Реализация установленных требований, ограничений, запретов</t>
  </si>
  <si>
    <t>Средняя стоимость товаров, работ, услуг (приобретения) (с учетом расходов на доставку), обслуживания приобретений, оплата труда персонала, принятого в целях реализации требований, руб.</t>
  </si>
  <si>
    <t>Упущенная выгода (выручка)</t>
  </si>
  <si>
    <t>Командировочные расходы</t>
  </si>
  <si>
    <t>Предоставление государственной поддержки из бюджета</t>
  </si>
  <si>
    <t>**при расчете автоматически учитывается показатель масштаба — указанное количество</t>
  </si>
  <si>
    <t>В случае необходимости расчета иного вида прямых затрат - слева размещен знак "+"</t>
  </si>
  <si>
    <t>Сумма затрат, итого</t>
  </si>
  <si>
    <t>Сумма затрат в 1 год реализации требования</t>
  </si>
  <si>
    <t>Сумма затрат при реализации требований во второй и последующие года</t>
  </si>
  <si>
    <t>Информация о стандартных издержках по видам - слева размещен знак "+"</t>
  </si>
  <si>
    <t>Сумма трудовых затрат, итого</t>
  </si>
  <si>
    <t>Сумма прямых затрат, итого</t>
  </si>
  <si>
    <t>Калькулятор выгод</t>
  </si>
  <si>
    <t>Наименование финансовой поддержки</t>
  </si>
  <si>
    <t>Предоставление субсидий</t>
  </si>
  <si>
    <t>Объем бюджетных ассигнований, запланированных (предоставленных) в первый год реализации регулирования, либо объем средств, высвобождаемый (высвобожденный) ввиду наличия налоговых льгот, пониженных ставок и тарифов и т. п.</t>
  </si>
  <si>
    <r>
      <rPr>
        <i/>
        <sz val="10"/>
        <color rgb="FF000000"/>
        <rFont val="Times New Roman"/>
        <family val="1"/>
        <charset val="204"/>
      </rPr>
      <t>Указывается общая сумма вне зависимости от показателя масштаба (по итогу о</t>
    </r>
    <r>
      <rPr>
        <i/>
        <sz val="10"/>
        <color rgb="FF000000"/>
        <rFont val="Times New Roman"/>
        <family val="1"/>
        <charset val="1"/>
      </rPr>
      <t>бъем бюджетных ассигнований, объем высвобождаемых средств не перемножается на показатель масштаба)</t>
    </r>
  </si>
  <si>
    <t>Предоставление государственных гарантий</t>
  </si>
  <si>
    <r>
      <rPr>
        <sz val="10"/>
        <color rgb="FF000000"/>
        <rFont val="Times New Roman"/>
        <family val="1"/>
        <charset val="204"/>
      </rPr>
      <t>Показатель масштаба</t>
    </r>
    <r>
      <rPr>
        <sz val="10"/>
        <color rgb="FF000000"/>
        <rFont val="Times New Roman"/>
        <family val="1"/>
        <charset val="1"/>
      </rPr>
      <t xml:space="preserve"> (указывается количество потенциальных адресатов регулирования, при этом указанное количество может различаться при расчете разных видов затрат)</t>
    </r>
  </si>
  <si>
    <t>Предоставление налоговых льгот</t>
  </si>
  <si>
    <t>Необходимость выполнения требований во второй и последующий года</t>
  </si>
  <si>
    <t>Установление пониженных ставок арендной платы и иных платежей</t>
  </si>
  <si>
    <t>Год реализации требования</t>
  </si>
  <si>
    <t>Объем бюджетных ассигнований, запланированных (предоставленных) в первый год реализации регулирования, либо объем средств, высвобождаемый (высвобожденный) ввиду наличия налоговых льгот, пониженных ставок и тарифов и т.п.</t>
  </si>
  <si>
    <t>Показатель масштаба (указывается количество потенциальных адресатов регулирования, при этом указанное количество может различаться при расчете разных видов затрат)</t>
  </si>
  <si>
    <t>Наименование сокращаемых трудовых затрат</t>
  </si>
  <si>
    <t>Средняя заработная плата персонала, ответственного за выполнение требования и/или занятого выполнением необходимых действий  (включая налоги и прочие обязательные платежи)</t>
  </si>
  <si>
    <t>Указывая среднюю заработную плату стоимость 1 чел/час рассчитывается автоматически из расчета 21 рабочего дня в месяц и 8 часового рабочего дня.</t>
  </si>
  <si>
    <t>*при расчете автоматически учитывается показатель масштаба — число сотрудников, необходимых для выполнения необходимых действий, требований</t>
  </si>
  <si>
    <t>Перевод услуг в электронный вид (цифровизация процессов)</t>
  </si>
  <si>
    <t>Необходимость выполнения требований во второй и последующий год*</t>
  </si>
  <si>
    <t>Отмена необходимости приобретать товары, работы, услуги</t>
  </si>
  <si>
    <t>Сокращение (отмена) государственных пошлин и сборов</t>
  </si>
  <si>
    <t>Сокращение затрат на связь, в том числе на почтовые отправления</t>
  </si>
  <si>
    <t>Наименование сокращаемых иных затрат</t>
  </si>
  <si>
    <t>Отмена необходимости обслуживать приобретения</t>
  </si>
  <si>
    <t>Средняя стоимость товаров, работ, услуг (приобретения) (с учетом расходов на доставку), объем расходов на оплату труда дополнительного персонала</t>
  </si>
  <si>
    <t>Отмена необходимости установки приобретений</t>
  </si>
  <si>
    <t>Отмена необходимости в повышении квалификации сотрудников</t>
  </si>
  <si>
    <t>Отмена введенных требований, запретов, ограничений, обязанностей и обязательных требовани</t>
  </si>
  <si>
    <t>Отмена необходимости направления сотрудников в командировку</t>
  </si>
  <si>
    <t>Средняя стоимость товаров, работ, услуг (приобретения) (с учетом расходов на доставку), обслуживания приобретений, оплата труда персонала, принятого в целях реализации требований</t>
  </si>
  <si>
    <t>Необходимость выполнения требований во второй и последующий год**</t>
  </si>
  <si>
    <t>Сумма, итого</t>
  </si>
  <si>
    <t xml:space="preserve">Сумма выгод в 1 год </t>
  </si>
  <si>
    <t>Сумма выгод при реализации требований во второй и последующие года</t>
  </si>
  <si>
    <t>Информация о выгодах по видам - слева размещен знак "+"</t>
  </si>
  <si>
    <t>Сумма финансовой поддержки, итого</t>
  </si>
  <si>
    <t>Сумма выгод от сокращений трудовых затрат, итого</t>
  </si>
  <si>
    <t>Сумма выгод от сокращения прямых затрат, итого</t>
  </si>
  <si>
    <t>предоставление субсидий</t>
  </si>
  <si>
    <t>предоставление государственных гарантий</t>
  </si>
  <si>
    <t>предоставление налоговых льгот</t>
  </si>
  <si>
    <t>установление пониженных ставок арендной платы и иных платежей</t>
  </si>
  <si>
    <t>иное</t>
  </si>
  <si>
    <t>человеко-час</t>
  </si>
  <si>
    <t>Раздел требования</t>
  </si>
  <si>
    <t xml:space="preserve">Тип требования </t>
  </si>
  <si>
    <t>Наименование требования</t>
  </si>
  <si>
    <t xml:space="preserve">Действие </t>
  </si>
  <si>
    <t>Частота повторов в год</t>
  </si>
  <si>
    <t>информационное</t>
  </si>
  <si>
    <t>предоставление информации</t>
  </si>
  <si>
    <t>подача документа (пакета документов) в орган государственной власти, уполномоченную организацию</t>
  </si>
  <si>
    <t>Укажите ч.ч</t>
  </si>
  <si>
    <t>Укажите число повторов в год</t>
  </si>
  <si>
    <t>Укажите стоимость доп.оборудования, приобретений</t>
  </si>
  <si>
    <t>Укажите необходимость обслуживания в течении годадоп. Оборудования, приобретений</t>
  </si>
  <si>
    <t>почтовое отправление документов в орган государтвенной власти, уполномомченную организацию</t>
  </si>
  <si>
    <t>анализ рынка</t>
  </si>
  <si>
    <t>приобретение товаров, работ, услуг</t>
  </si>
  <si>
    <t>отправка сведений электронными средствами связи в орган государственной власти, уполномоченую организацию (телефонограмма, факс, электронная почта)</t>
  </si>
  <si>
    <t>написание любого документа низкого уровня сложности ( менее 5 стр. печатного текста)</t>
  </si>
  <si>
    <t>государтсвенные пошлины и сборы</t>
  </si>
  <si>
    <t>публикация сведений в СМИ</t>
  </si>
  <si>
    <t>написание любого документа низкого уровня сложности ( от 5 до 15 стр. печатного текста)</t>
  </si>
  <si>
    <t>затраты на связь, в том числе на почтовые отправления</t>
  </si>
  <si>
    <t>Нотариальное удостоверение копий документа</t>
  </si>
  <si>
    <t>написание любого документа низкого уровня сложности (более 15 стр. печатного текста)</t>
  </si>
  <si>
    <t>наим персонала</t>
  </si>
  <si>
    <t>УКАЖИТЕ иное</t>
  </si>
  <si>
    <t>отправка сведений в орган государственной власти, уполномоченую организацию, втом числе электронными средствами связи (телефонограмма, факс, электронная почта)</t>
  </si>
  <si>
    <t>обслуживание приобретений</t>
  </si>
  <si>
    <t>формирование информации</t>
  </si>
  <si>
    <t>Написание любого документа низкого уровня сложности ( менее 5 стр. печатного текста)</t>
  </si>
  <si>
    <t>установка приобретений</t>
  </si>
  <si>
    <t>Написание любого документа низкого уровня сложности ( от 5 до 15 стр. печатного текста)</t>
  </si>
  <si>
    <t>подготовка, согласование условий и заключение договора</t>
  </si>
  <si>
    <t>Написание любого документа низкого уровня сложности (более 15 стр. печатного текста)</t>
  </si>
  <si>
    <t xml:space="preserve">поиск информации
</t>
  </si>
  <si>
    <t xml:space="preserve">поиск подрядчика, 
</t>
  </si>
  <si>
    <t>поиск подрядчиков</t>
  </si>
  <si>
    <t>согласование условий и заключение договора,</t>
  </si>
  <si>
    <t>проведение собеседований</t>
  </si>
  <si>
    <t xml:space="preserve">содержательное </t>
  </si>
  <si>
    <t>приобретение оборудования</t>
  </si>
  <si>
    <t xml:space="preserve">установка приобретений, </t>
  </si>
  <si>
    <t xml:space="preserve">обслуживание приобретения, </t>
  </si>
  <si>
    <t xml:space="preserve">поиск персонала
</t>
  </si>
  <si>
    <t>наим и обучение персонала</t>
  </si>
  <si>
    <t>заказ/предоставление госуслуг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</si>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</sst>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_-* #,##0.0\ _₽_-;\-* #,##0.0\ _₽_-;_-* \-??\ _₽_-;_-@_-"/>
    <numFmt numFmtId="166" formatCode="_-* #,##0.00_р_._-;\-* #,##0.00_р_._-;_-* \-??_р_._-;_-@_-"/>
  </numFmts>
  <fonts count="28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/>
      <sz val="11"/>
      <color rgb="FF808080"/>
      <name val="Times New Roman"/>
      <family val="1"/>
      <charset val="1"/>
    </font>
    <font>
      <sz val="11"/>
      <color rgb="FFFFFF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i/>
      <sz val="11"/>
      <color rgb="FF808080"/>
      <name val="Times New Roman"/>
      <family val="1"/>
      <charset val="204"/>
    </font>
    <font>
      <sz val="10"/>
      <name val="Times New Roman"/>
      <family val="1"/>
      <charset val="1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808080"/>
      <name val="Times New Roman"/>
      <family val="1"/>
      <charset val="204"/>
    </font>
    <font>
      <i/>
      <sz val="11"/>
      <color rgb="FFFFFFFF"/>
      <name val="Arial"/>
      <family val="2"/>
      <charset val="204"/>
    </font>
    <font>
      <i/>
      <sz val="10"/>
      <color rgb="FF808080"/>
      <name val="Times New Roman"/>
      <family val="1"/>
      <charset val="204"/>
    </font>
    <font>
      <i/>
      <sz val="10"/>
      <color rgb="FFFFFFFF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i/>
      <sz val="11"/>
      <color rgb="FF80808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8E86AE"/>
        <bgColor rgb="FF808080"/>
      </patternFill>
    </fill>
    <fill>
      <patternFill patternType="solid">
        <fgColor rgb="FFE7E6E6"/>
        <bgColor rgb="FFDEE6EF"/>
      </patternFill>
    </fill>
    <fill>
      <patternFill patternType="solid">
        <fgColor rgb="FFFFD7D7"/>
        <bgColor rgb="FFFFD8CE"/>
      </patternFill>
    </fill>
    <fill>
      <patternFill patternType="solid">
        <fgColor rgb="FFE0C2CD"/>
        <bgColor rgb="FFCCCCCC"/>
      </patternFill>
    </fill>
    <fill>
      <patternFill patternType="solid">
        <fgColor rgb="FFFFD8CE"/>
        <bgColor rgb="FFFFD7D7"/>
      </patternFill>
    </fill>
    <fill>
      <patternFill patternType="solid">
        <fgColor rgb="FFCCCCCC"/>
        <bgColor rgb="FFE0C2CD"/>
      </patternFill>
    </fill>
    <fill>
      <patternFill patternType="solid">
        <fgColor rgb="FFFFFFFF"/>
        <bgColor rgb="FFE7E6E6"/>
      </patternFill>
    </fill>
    <fill>
      <patternFill patternType="solid">
        <fgColor rgb="FF5983B0"/>
        <bgColor rgb="FF808080"/>
      </patternFill>
    </fill>
    <fill>
      <patternFill patternType="solid">
        <fgColor rgb="FFB4C7DC"/>
        <bgColor rgb="FFB3CAC7"/>
      </patternFill>
    </fill>
    <fill>
      <patternFill patternType="solid">
        <fgColor rgb="FFB3CAC7"/>
        <bgColor rgb="FFB4C7DC"/>
      </patternFill>
    </fill>
    <fill>
      <patternFill patternType="solid">
        <fgColor rgb="FFDEE6EF"/>
        <bgColor rgb="FFE7E6E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7" fillId="0" borderId="0" applyBorder="0" applyProtection="0"/>
  </cellStyleXfs>
  <cellXfs count="110">
    <xf numFmtId="0" fontId="0" fillId="0" borderId="0" xfId="0"/>
    <xf numFmtId="0" fontId="1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wrapText="1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left" wrapText="1"/>
    </xf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2" fontId="9" fillId="3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2" fillId="0" borderId="0" xfId="1" applyFont="1" applyBorder="1" applyAlignment="1" applyProtection="1"/>
    <xf numFmtId="0" fontId="9" fillId="7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5" fontId="15" fillId="3" borderId="1" xfId="1" applyNumberFormat="1" applyFont="1" applyFill="1" applyBorder="1" applyAlignment="1" applyProtection="1">
      <alignment horizontal="center" vertical="center"/>
      <protection locked="0"/>
    </xf>
    <xf numFmtId="164" fontId="16" fillId="0" borderId="0" xfId="1" applyFont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/>
    <xf numFmtId="0" fontId="7" fillId="2" borderId="4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/>
    <xf numFmtId="166" fontId="18" fillId="5" borderId="1" xfId="0" applyNumberFormat="1" applyFont="1" applyFill="1" applyBorder="1" applyAlignment="1"/>
    <xf numFmtId="166" fontId="7" fillId="5" borderId="1" xfId="0" applyNumberFormat="1" applyFont="1" applyFill="1" applyBorder="1" applyAlignment="1">
      <alignment wrapText="1"/>
    </xf>
    <xf numFmtId="0" fontId="7" fillId="10" borderId="1" xfId="0" applyFont="1" applyFill="1" applyBorder="1" applyAlignment="1">
      <alignment wrapText="1"/>
    </xf>
    <xf numFmtId="165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9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12" borderId="1" xfId="0" applyNumberFormat="1" applyFont="1" applyFill="1" applyBorder="1" applyAlignment="1"/>
    <xf numFmtId="0" fontId="7" fillId="12" borderId="4" xfId="0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7" fillId="12" borderId="1" xfId="0" applyNumberFormat="1" applyFont="1" applyFill="1" applyBorder="1"/>
    <xf numFmtId="2" fontId="7" fillId="0" borderId="0" xfId="0" applyNumberFormat="1" applyFont="1"/>
    <xf numFmtId="2" fontId="7" fillId="12" borderId="1" xfId="0" applyNumberFormat="1" applyFont="1" applyFill="1" applyBorder="1" applyAlignment="1">
      <alignment wrapText="1"/>
    </xf>
    <xf numFmtId="0" fontId="7" fillId="8" borderId="0" xfId="0" applyFont="1" applyFill="1"/>
    <xf numFmtId="0" fontId="1" fillId="8" borderId="0" xfId="0" applyFont="1" applyFill="1"/>
    <xf numFmtId="0" fontId="2" fillId="8" borderId="0" xfId="0" applyFont="1" applyFill="1"/>
    <xf numFmtId="0" fontId="0" fillId="8" borderId="0" xfId="0" applyFill="1"/>
    <xf numFmtId="164" fontId="1" fillId="0" borderId="0" xfId="1" applyFont="1" applyBorder="1" applyAlignment="1" applyProtection="1"/>
    <xf numFmtId="0" fontId="23" fillId="3" borderId="0" xfId="0" applyFont="1" applyFill="1" applyBorder="1" applyAlignment="1">
      <alignment vertical="center"/>
    </xf>
    <xf numFmtId="164" fontId="24" fillId="3" borderId="0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/>
    <xf numFmtId="0" fontId="24" fillId="3" borderId="0" xfId="0" applyFont="1" applyFill="1" applyBorder="1" applyAlignment="1">
      <alignment horizontal="center" vertical="center" wrapText="1"/>
    </xf>
    <xf numFmtId="0" fontId="25" fillId="0" borderId="0" xfId="0" applyFont="1"/>
    <xf numFmtId="0" fontId="26" fillId="8" borderId="5" xfId="0" applyFont="1" applyFill="1" applyBorder="1" applyAlignment="1">
      <alignment wrapText="1"/>
    </xf>
    <xf numFmtId="0" fontId="25" fillId="8" borderId="1" xfId="0" applyFont="1" applyFill="1" applyBorder="1" applyAlignment="1">
      <alignment wrapText="1"/>
    </xf>
    <xf numFmtId="0" fontId="25" fillId="8" borderId="1" xfId="0" applyFont="1" applyFill="1" applyBorder="1" applyAlignment="1">
      <alignment vertical="top" wrapText="1"/>
    </xf>
    <xf numFmtId="0" fontId="25" fillId="8" borderId="0" xfId="0" applyFont="1" applyFill="1" applyBorder="1" applyAlignment="1">
      <alignment vertical="top" wrapText="1"/>
    </xf>
    <xf numFmtId="0" fontId="26" fillId="8" borderId="5" xfId="0" applyFont="1" applyFill="1" applyBorder="1" applyAlignment="1">
      <alignment vertical="top" wrapText="1"/>
    </xf>
    <xf numFmtId="0" fontId="26" fillId="8" borderId="6" xfId="0" applyFont="1" applyFill="1" applyBorder="1" applyAlignment="1">
      <alignment vertical="top" wrapText="1"/>
    </xf>
    <xf numFmtId="0" fontId="25" fillId="8" borderId="2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1" fillId="8" borderId="0" xfId="0" applyFont="1" applyFill="1" applyBorder="1" applyAlignment="1">
      <alignment wrapText="1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18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9" fillId="9" borderId="1" xfId="0" applyFont="1" applyFill="1" applyBorder="1" applyAlignment="1">
      <alignment horizont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11" borderId="1" xfId="0" applyNumberFormat="1" applyFont="1" applyFill="1" applyBorder="1" applyAlignment="1" applyProtection="1">
      <alignment horizontal="center"/>
      <protection locked="0"/>
    </xf>
    <xf numFmtId="0" fontId="20" fillId="10" borderId="1" xfId="0" applyFont="1" applyFill="1" applyBorder="1" applyAlignment="1">
      <alignment horizontal="left" wrapText="1"/>
    </xf>
    <xf numFmtId="0" fontId="22" fillId="10" borderId="2" xfId="0" applyFont="1" applyFill="1" applyBorder="1" applyAlignment="1">
      <alignment horizontal="left" wrapText="1"/>
    </xf>
    <xf numFmtId="0" fontId="18" fillId="12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left" vertical="center" wrapText="1"/>
    </xf>
    <xf numFmtId="1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wrapText="1"/>
    </xf>
    <xf numFmtId="0" fontId="11" fillId="6" borderId="0" xfId="0" applyFont="1" applyFill="1" applyBorder="1"/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8" fillId="9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E7E6E6"/>
      <rgbColor rgb="FFDEE6E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B4C7DC"/>
      <rgbColor rgb="FFE0C2CD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5983B0"/>
      <rgbColor rgb="FF8E86A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Данные" displayName="Данные" ref="A1:E24" totalsRowShown="0">
  <autoFilter ref="A1:E24"/>
  <tableColumns count="5">
    <tableColumn id="1" name="Раздел требования"/>
    <tableColumn id="2" name="Тип требования "/>
    <tableColumn id="3" name="Наименование требования"/>
    <tableColumn id="4" name="Действие "/>
    <tableColumn id="5" name="Частота повторов в год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4"/>
  <sheetViews>
    <sheetView showGridLines="0" tabSelected="1" zoomScale="160" zoomScaleNormal="160" workbookViewId="0">
      <selection activeCell="C3" sqref="C3"/>
    </sheetView>
  </sheetViews>
  <sheetFormatPr defaultColWidth="9.140625" defaultRowHeight="15" outlineLevelRow="2" x14ac:dyDescent="0.25"/>
  <cols>
    <col min="1" max="1" width="22" style="15" customWidth="1"/>
    <col min="2" max="2" width="26.5703125" style="15" customWidth="1"/>
    <col min="3" max="5" width="19.42578125" style="15" customWidth="1"/>
    <col min="6" max="6" width="21.140625" style="15" customWidth="1"/>
    <col min="7" max="7" width="9.140625" style="15"/>
    <col min="8" max="9" width="9.140625" style="16"/>
    <col min="10" max="10" width="14.85546875" style="16" customWidth="1"/>
    <col min="11" max="14" width="14.7109375" style="16" customWidth="1"/>
    <col min="15" max="22" width="9.140625" style="16"/>
    <col min="23" max="23" width="28" style="16" customWidth="1"/>
    <col min="24" max="78" width="9.140625" style="16"/>
    <col min="79" max="1024" width="9.140625" style="15"/>
  </cols>
  <sheetData>
    <row r="1" spans="1:78" ht="18" customHeight="1" x14ac:dyDescent="0.3">
      <c r="A1" s="14" t="s">
        <v>0</v>
      </c>
      <c r="B1" s="14"/>
      <c r="C1" s="14"/>
      <c r="D1" s="14"/>
      <c r="E1" s="14"/>
      <c r="F1" s="14"/>
    </row>
    <row r="2" spans="1:78" ht="30" x14ac:dyDescent="0.25">
      <c r="A2" s="17" t="s">
        <v>1</v>
      </c>
      <c r="B2" s="13" t="s">
        <v>2</v>
      </c>
      <c r="C2" s="13"/>
      <c r="D2" s="13"/>
      <c r="E2" s="13"/>
      <c r="F2" s="13"/>
      <c r="W2" s="19"/>
      <c r="X2" s="19" t="s">
        <v>3</v>
      </c>
    </row>
    <row r="3" spans="1:78" x14ac:dyDescent="0.25">
      <c r="A3" s="20"/>
      <c r="B3" s="20"/>
      <c r="C3" s="20"/>
      <c r="D3" s="20"/>
      <c r="E3" s="20"/>
      <c r="F3" s="20"/>
      <c r="W3" s="19"/>
      <c r="X3" s="19" t="s">
        <v>4</v>
      </c>
    </row>
    <row r="4" spans="1:78" s="21" customFormat="1" ht="17.25" customHeight="1" x14ac:dyDescent="0.25">
      <c r="A4" s="12" t="s">
        <v>5</v>
      </c>
      <c r="B4" s="12"/>
      <c r="C4" s="11" t="s">
        <v>2</v>
      </c>
      <c r="D4" s="11"/>
      <c r="E4" s="10" t="s">
        <v>6</v>
      </c>
      <c r="F4" s="10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19"/>
      <c r="X4" s="19" t="s">
        <v>7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</row>
    <row r="5" spans="1:78" ht="55.5" customHeight="1" x14ac:dyDescent="0.25">
      <c r="A5" s="9" t="s">
        <v>8</v>
      </c>
      <c r="B5" s="9"/>
      <c r="C5" s="8" t="s">
        <v>2</v>
      </c>
      <c r="D5" s="8"/>
      <c r="E5" s="7" t="s">
        <v>9</v>
      </c>
      <c r="F5" s="7"/>
      <c r="W5" s="19"/>
      <c r="X5" s="19" t="s">
        <v>10</v>
      </c>
    </row>
    <row r="6" spans="1:78" ht="39.75" customHeight="1" x14ac:dyDescent="0.25">
      <c r="A6" s="9" t="s">
        <v>11</v>
      </c>
      <c r="B6" s="9"/>
      <c r="C6" s="8" t="s">
        <v>2</v>
      </c>
      <c r="D6" s="8"/>
      <c r="E6" s="20"/>
      <c r="F6" s="20"/>
      <c r="W6" s="19"/>
      <c r="X6" s="19" t="s">
        <v>12</v>
      </c>
    </row>
    <row r="7" spans="1:78" ht="27" customHeight="1" x14ac:dyDescent="0.25">
      <c r="A7" s="6" t="s">
        <v>13</v>
      </c>
      <c r="B7" s="6"/>
      <c r="C7" s="8" t="s">
        <v>2</v>
      </c>
      <c r="D7" s="8"/>
      <c r="E7" s="20"/>
      <c r="F7" s="20"/>
      <c r="W7" s="19"/>
      <c r="X7" s="19" t="s">
        <v>14</v>
      </c>
    </row>
    <row r="8" spans="1:78" s="24" customFormat="1" ht="13.5" customHeight="1" x14ac:dyDescent="0.25">
      <c r="A8" s="5" t="s">
        <v>15</v>
      </c>
      <c r="B8" s="5"/>
      <c r="C8" s="4" t="s">
        <v>16</v>
      </c>
      <c r="D8" s="4"/>
      <c r="E8" s="23"/>
      <c r="F8" s="23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9"/>
      <c r="X8" s="19" t="s">
        <v>17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 s="24" customFormat="1" x14ac:dyDescent="0.25">
      <c r="A9" s="3" t="s">
        <v>18</v>
      </c>
      <c r="B9" s="3"/>
      <c r="C9" s="3"/>
      <c r="D9" s="3"/>
      <c r="E9" s="3"/>
      <c r="F9" s="3"/>
      <c r="H9" s="26"/>
      <c r="I9" s="27"/>
      <c r="J9" s="28"/>
      <c r="K9" s="26"/>
      <c r="L9" s="26"/>
      <c r="M9" s="26"/>
      <c r="N9" s="26"/>
      <c r="O9" s="26"/>
      <c r="P9" s="25"/>
      <c r="Q9" s="25"/>
      <c r="R9" s="25"/>
      <c r="S9" s="25"/>
      <c r="T9" s="25"/>
      <c r="U9" s="25"/>
      <c r="V9" s="25"/>
      <c r="W9" s="19"/>
      <c r="X9" s="19" t="s">
        <v>19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</row>
    <row r="10" spans="1:78" ht="13.9" customHeight="1" x14ac:dyDescent="0.25">
      <c r="A10" s="6" t="s">
        <v>20</v>
      </c>
      <c r="B10" s="6"/>
      <c r="C10" s="29">
        <v>2023</v>
      </c>
      <c r="D10" s="29">
        <v>2024</v>
      </c>
      <c r="E10" s="29">
        <v>2025</v>
      </c>
      <c r="F10" s="29">
        <v>2026</v>
      </c>
      <c r="H10" s="27"/>
      <c r="I10" s="27"/>
      <c r="J10" s="30">
        <v>2022</v>
      </c>
      <c r="K10" s="30"/>
      <c r="L10" s="30"/>
      <c r="M10" s="30"/>
      <c r="N10" s="30"/>
      <c r="O10" s="27"/>
      <c r="W10" s="19"/>
      <c r="X10" s="19" t="s">
        <v>21</v>
      </c>
    </row>
    <row r="11" spans="1:78" ht="26.25" customHeight="1" x14ac:dyDescent="0.25">
      <c r="A11" s="6" t="s">
        <v>22</v>
      </c>
      <c r="B11" s="6"/>
      <c r="C11" s="31" t="s">
        <v>23</v>
      </c>
      <c r="D11" s="31" t="s">
        <v>23</v>
      </c>
      <c r="E11" s="31" t="s">
        <v>23</v>
      </c>
      <c r="F11" s="31" t="s">
        <v>23</v>
      </c>
      <c r="H11" s="27"/>
      <c r="I11" s="27"/>
      <c r="J11" s="32"/>
      <c r="K11" s="32"/>
      <c r="L11" s="32"/>
      <c r="M11" s="32"/>
      <c r="N11" s="32"/>
      <c r="O11" s="27"/>
      <c r="W11" s="19"/>
      <c r="X11" s="19" t="s">
        <v>24</v>
      </c>
    </row>
    <row r="12" spans="1:78" ht="17.25" customHeight="1" x14ac:dyDescent="0.25">
      <c r="A12" s="6" t="s">
        <v>15</v>
      </c>
      <c r="B12" s="6"/>
      <c r="C12" s="33" t="s">
        <v>16</v>
      </c>
      <c r="D12" s="33" t="s">
        <v>16</v>
      </c>
      <c r="E12" s="33" t="s">
        <v>16</v>
      </c>
      <c r="F12" s="33" t="s">
        <v>16</v>
      </c>
      <c r="H12" s="27"/>
      <c r="I12" s="27"/>
      <c r="J12" s="34"/>
      <c r="K12" s="34"/>
      <c r="L12" s="34"/>
      <c r="M12" s="34"/>
      <c r="N12" s="34"/>
      <c r="O12" s="27"/>
      <c r="W12" s="19"/>
      <c r="X12" s="19" t="s">
        <v>25</v>
      </c>
    </row>
    <row r="13" spans="1:78" x14ac:dyDescent="0.25">
      <c r="A13" s="2" t="s">
        <v>26</v>
      </c>
      <c r="B13" s="2"/>
      <c r="C13" s="2"/>
      <c r="D13" s="2"/>
      <c r="E13" s="2"/>
      <c r="F13" s="20"/>
      <c r="H13" s="27"/>
      <c r="I13" s="35"/>
      <c r="J13" s="35"/>
      <c r="K13" s="35"/>
      <c r="L13" s="35"/>
      <c r="M13" s="35"/>
      <c r="N13" s="27"/>
      <c r="O13" s="27"/>
      <c r="W13" s="19"/>
      <c r="X13" s="19" t="s">
        <v>27</v>
      </c>
    </row>
    <row r="14" spans="1:78" ht="13.9" hidden="1" customHeight="1" outlineLevel="1" x14ac:dyDescent="0.25">
      <c r="A14" s="6" t="s">
        <v>20</v>
      </c>
      <c r="B14" s="6"/>
      <c r="C14" s="29">
        <v>2027</v>
      </c>
      <c r="D14" s="29">
        <v>2028</v>
      </c>
      <c r="E14" s="29">
        <v>2029</v>
      </c>
      <c r="F14" s="29">
        <v>2030</v>
      </c>
      <c r="H14" s="27"/>
      <c r="I14" s="27"/>
      <c r="J14" s="27"/>
      <c r="K14" s="30"/>
      <c r="L14" s="30"/>
      <c r="M14" s="30"/>
      <c r="N14" s="30"/>
      <c r="O14" s="27"/>
      <c r="W14" s="19"/>
      <c r="X14" s="19" t="s">
        <v>28</v>
      </c>
    </row>
    <row r="15" spans="1:78" ht="26.25" hidden="1" customHeight="1" outlineLevel="1" x14ac:dyDescent="0.25">
      <c r="A15" s="6" t="s">
        <v>22</v>
      </c>
      <c r="B15" s="6"/>
      <c r="C15" s="31" t="s">
        <v>23</v>
      </c>
      <c r="D15" s="31" t="s">
        <v>23</v>
      </c>
      <c r="E15" s="31" t="s">
        <v>23</v>
      </c>
      <c r="F15" s="31" t="s">
        <v>23</v>
      </c>
      <c r="G15" s="36"/>
      <c r="H15" s="27"/>
      <c r="I15" s="27"/>
      <c r="J15" s="27"/>
      <c r="K15" s="32"/>
      <c r="L15" s="32"/>
      <c r="M15" s="32"/>
      <c r="N15" s="32"/>
      <c r="O15" s="27"/>
      <c r="W15" s="19"/>
      <c r="X15" s="19" t="s">
        <v>29</v>
      </c>
    </row>
    <row r="16" spans="1:78" ht="14.25" hidden="1" customHeight="1" outlineLevel="1" x14ac:dyDescent="0.25">
      <c r="A16" s="6" t="s">
        <v>15</v>
      </c>
      <c r="B16" s="6"/>
      <c r="C16" s="33" t="s">
        <v>16</v>
      </c>
      <c r="D16" s="33" t="s">
        <v>16</v>
      </c>
      <c r="E16" s="33" t="s">
        <v>16</v>
      </c>
      <c r="F16" s="33" t="s">
        <v>16</v>
      </c>
      <c r="H16" s="27"/>
      <c r="I16" s="27"/>
      <c r="J16" s="27"/>
      <c r="K16" s="34"/>
      <c r="L16" s="34"/>
      <c r="M16" s="34"/>
      <c r="N16" s="34"/>
      <c r="O16" s="27"/>
      <c r="W16" s="19"/>
      <c r="X16" s="19" t="s">
        <v>30</v>
      </c>
    </row>
    <row r="17" spans="1:78" ht="24.2" customHeight="1" collapsed="1" x14ac:dyDescent="0.25">
      <c r="A17" s="7" t="s">
        <v>31</v>
      </c>
      <c r="B17" s="7"/>
      <c r="C17" s="7"/>
      <c r="D17" s="7"/>
      <c r="E17" s="7"/>
      <c r="F17" s="7"/>
      <c r="H17" s="27"/>
      <c r="I17" s="27"/>
      <c r="J17" s="27"/>
      <c r="K17" s="27"/>
      <c r="L17" s="27"/>
      <c r="M17" s="27"/>
      <c r="N17" s="27"/>
      <c r="O17" s="27"/>
      <c r="W17" s="19"/>
      <c r="X17" s="19" t="s">
        <v>32</v>
      </c>
    </row>
    <row r="18" spans="1:78" x14ac:dyDescent="0.25">
      <c r="A18" s="1" t="s">
        <v>33</v>
      </c>
      <c r="B18" s="1"/>
      <c r="C18" s="1"/>
      <c r="D18" s="1"/>
      <c r="E18" s="1"/>
      <c r="F18" s="20"/>
      <c r="H18" s="27"/>
      <c r="I18" s="27"/>
      <c r="J18" s="27"/>
      <c r="K18" s="27"/>
      <c r="L18" s="27"/>
      <c r="M18" s="27"/>
      <c r="N18" s="27"/>
      <c r="O18" s="27"/>
      <c r="W18" s="19"/>
      <c r="X18" s="19" t="s">
        <v>34</v>
      </c>
    </row>
    <row r="19" spans="1:78" hidden="1" outlineLevel="1" x14ac:dyDescent="0.25">
      <c r="A19" s="20"/>
      <c r="B19" s="20"/>
      <c r="C19" s="20"/>
      <c r="D19" s="20"/>
      <c r="E19" s="20"/>
      <c r="F19" s="20"/>
      <c r="H19" s="27"/>
      <c r="I19" s="27"/>
      <c r="J19" s="27"/>
      <c r="K19" s="27"/>
      <c r="L19" s="27"/>
      <c r="M19" s="27"/>
      <c r="N19" s="27"/>
      <c r="O19" s="27"/>
      <c r="W19" s="19"/>
      <c r="X19" s="19" t="s">
        <v>35</v>
      </c>
    </row>
    <row r="20" spans="1:78" ht="32.25" hidden="1" customHeight="1" outlineLevel="1" x14ac:dyDescent="0.25">
      <c r="A20" s="12" t="s">
        <v>5</v>
      </c>
      <c r="B20" s="12"/>
      <c r="C20" s="8" t="s">
        <v>2</v>
      </c>
      <c r="D20" s="8"/>
      <c r="E20" s="10" t="s">
        <v>6</v>
      </c>
      <c r="F20" s="10"/>
      <c r="H20" s="27"/>
      <c r="I20" s="27"/>
      <c r="J20" s="27"/>
      <c r="K20" s="27"/>
      <c r="L20" s="27"/>
      <c r="M20" s="27"/>
      <c r="N20" s="27"/>
      <c r="O20" s="27"/>
      <c r="W20" s="19"/>
    </row>
    <row r="21" spans="1:78" ht="46.7" hidden="1" customHeight="1" outlineLevel="1" x14ac:dyDescent="0.25">
      <c r="A21" s="9" t="s">
        <v>8</v>
      </c>
      <c r="B21" s="9"/>
      <c r="C21" s="8" t="s">
        <v>2</v>
      </c>
      <c r="D21" s="8"/>
      <c r="E21" s="7" t="s">
        <v>9</v>
      </c>
      <c r="F21" s="7"/>
      <c r="W21" s="19"/>
    </row>
    <row r="22" spans="1:78" ht="35.450000000000003" hidden="1" customHeight="1" outlineLevel="1" x14ac:dyDescent="0.25">
      <c r="A22" s="9" t="s">
        <v>11</v>
      </c>
      <c r="B22" s="9"/>
      <c r="C22" s="8" t="s">
        <v>2</v>
      </c>
      <c r="D22" s="8"/>
      <c r="E22" s="20"/>
      <c r="F22" s="20"/>
      <c r="W22" s="19"/>
    </row>
    <row r="23" spans="1:78" ht="28.5" hidden="1" customHeight="1" outlineLevel="1" x14ac:dyDescent="0.25">
      <c r="A23" s="6" t="s">
        <v>13</v>
      </c>
      <c r="B23" s="6"/>
      <c r="C23" s="8" t="s">
        <v>2</v>
      </c>
      <c r="D23" s="8"/>
      <c r="E23" s="20"/>
      <c r="F23" s="20"/>
      <c r="W23" s="19"/>
    </row>
    <row r="24" spans="1:78" s="24" customFormat="1" hidden="1" outlineLevel="1" x14ac:dyDescent="0.25">
      <c r="A24" s="5" t="s">
        <v>15</v>
      </c>
      <c r="B24" s="5"/>
      <c r="C24" s="4" t="s">
        <v>16</v>
      </c>
      <c r="D24" s="4"/>
      <c r="E24" s="23"/>
      <c r="F24" s="23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19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</row>
    <row r="25" spans="1:78" s="24" customFormat="1" hidden="1" outlineLevel="1" x14ac:dyDescent="0.25">
      <c r="A25" s="3" t="s">
        <v>18</v>
      </c>
      <c r="B25" s="3"/>
      <c r="C25" s="3"/>
      <c r="D25" s="3"/>
      <c r="E25" s="3"/>
      <c r="F25" s="3"/>
      <c r="H25" s="25"/>
      <c r="I25" s="25"/>
      <c r="J25" s="28"/>
      <c r="K25" s="26"/>
      <c r="L25" s="26"/>
      <c r="M25" s="26"/>
      <c r="N25" s="26"/>
      <c r="O25" s="25"/>
      <c r="P25" s="25"/>
      <c r="Q25" s="25"/>
      <c r="R25" s="25"/>
      <c r="S25" s="25"/>
      <c r="T25" s="25"/>
      <c r="U25" s="25"/>
      <c r="V25" s="25"/>
      <c r="W25" s="19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</row>
    <row r="26" spans="1:78" ht="13.9" hidden="1" customHeight="1" outlineLevel="1" x14ac:dyDescent="0.25">
      <c r="A26" s="6" t="s">
        <v>20</v>
      </c>
      <c r="B26" s="6"/>
      <c r="C26" s="29">
        <f>C10</f>
        <v>2023</v>
      </c>
      <c r="D26" s="29">
        <f>D10</f>
        <v>2024</v>
      </c>
      <c r="E26" s="29">
        <f>E10</f>
        <v>2025</v>
      </c>
      <c r="F26" s="29">
        <f>F10</f>
        <v>2026</v>
      </c>
      <c r="J26" s="30"/>
      <c r="K26" s="30"/>
      <c r="L26" s="30"/>
      <c r="M26" s="30"/>
      <c r="N26" s="30"/>
      <c r="W26" s="19"/>
    </row>
    <row r="27" spans="1:78" ht="24" hidden="1" customHeight="1" outlineLevel="1" x14ac:dyDescent="0.25">
      <c r="A27" s="6" t="s">
        <v>22</v>
      </c>
      <c r="B27" s="6"/>
      <c r="C27" s="31" t="s">
        <v>23</v>
      </c>
      <c r="D27" s="31" t="s">
        <v>23</v>
      </c>
      <c r="E27" s="31" t="s">
        <v>23</v>
      </c>
      <c r="F27" s="31" t="s">
        <v>23</v>
      </c>
      <c r="J27" s="32"/>
      <c r="K27" s="32"/>
      <c r="L27" s="32"/>
      <c r="M27" s="32"/>
      <c r="N27" s="32"/>
      <c r="W27" s="19"/>
    </row>
    <row r="28" spans="1:78" ht="15.75" hidden="1" customHeight="1" outlineLevel="1" x14ac:dyDescent="0.25">
      <c r="A28" s="6" t="s">
        <v>15</v>
      </c>
      <c r="B28" s="6"/>
      <c r="C28" s="33" t="s">
        <v>16</v>
      </c>
      <c r="D28" s="33" t="s">
        <v>16</v>
      </c>
      <c r="E28" s="33" t="s">
        <v>16</v>
      </c>
      <c r="F28" s="33" t="s">
        <v>16</v>
      </c>
      <c r="J28" s="34"/>
      <c r="K28" s="34"/>
      <c r="L28" s="34"/>
      <c r="M28" s="34"/>
      <c r="N28" s="34"/>
      <c r="W28" s="19"/>
    </row>
    <row r="29" spans="1:78" hidden="1" outlineLevel="1" x14ac:dyDescent="0.25">
      <c r="A29" s="2" t="s">
        <v>26</v>
      </c>
      <c r="B29" s="2"/>
      <c r="C29" s="2"/>
      <c r="D29" s="2"/>
      <c r="E29" s="2"/>
      <c r="F29" s="20"/>
      <c r="J29" s="35"/>
      <c r="K29" s="35"/>
      <c r="L29" s="35"/>
      <c r="M29" s="35"/>
      <c r="N29" s="27"/>
      <c r="W29" s="19"/>
    </row>
    <row r="30" spans="1:78" ht="13.9" hidden="1" customHeight="1" outlineLevel="2" x14ac:dyDescent="0.25">
      <c r="A30" s="6" t="s">
        <v>20</v>
      </c>
      <c r="B30" s="6"/>
      <c r="C30" s="37">
        <f>C14</f>
        <v>2027</v>
      </c>
      <c r="D30" s="37">
        <f>D14</f>
        <v>2028</v>
      </c>
      <c r="E30" s="37">
        <f>E14</f>
        <v>2029</v>
      </c>
      <c r="F30" s="37">
        <f>F14</f>
        <v>2030</v>
      </c>
      <c r="J30" s="27"/>
      <c r="K30" s="30"/>
      <c r="L30" s="30"/>
      <c r="M30" s="30"/>
      <c r="N30" s="30"/>
      <c r="W30" s="19"/>
    </row>
    <row r="31" spans="1:78" ht="24.75" hidden="1" customHeight="1" outlineLevel="2" x14ac:dyDescent="0.25">
      <c r="A31" s="6" t="s">
        <v>22</v>
      </c>
      <c r="B31" s="6"/>
      <c r="C31" s="31" t="s">
        <v>23</v>
      </c>
      <c r="D31" s="31" t="s">
        <v>23</v>
      </c>
      <c r="E31" s="31" t="s">
        <v>23</v>
      </c>
      <c r="F31" s="31" t="s">
        <v>23</v>
      </c>
      <c r="J31" s="27"/>
      <c r="K31" s="32"/>
      <c r="L31" s="32"/>
      <c r="M31" s="32"/>
      <c r="N31" s="32"/>
      <c r="W31" s="19"/>
    </row>
    <row r="32" spans="1:78" ht="16.5" hidden="1" customHeight="1" outlineLevel="2" x14ac:dyDescent="0.25">
      <c r="A32" s="6" t="s">
        <v>15</v>
      </c>
      <c r="B32" s="6"/>
      <c r="C32" s="33" t="s">
        <v>16</v>
      </c>
      <c r="D32" s="33" t="s">
        <v>16</v>
      </c>
      <c r="E32" s="33" t="s">
        <v>16</v>
      </c>
      <c r="F32" s="33" t="s">
        <v>16</v>
      </c>
      <c r="W32" s="19"/>
    </row>
    <row r="33" spans="1:78" ht="24.2" hidden="1" customHeight="1" outlineLevel="1" x14ac:dyDescent="0.25">
      <c r="A33" s="7" t="s">
        <v>31</v>
      </c>
      <c r="B33" s="7"/>
      <c r="C33" s="7"/>
      <c r="D33" s="7"/>
      <c r="E33" s="7"/>
      <c r="F33" s="7"/>
    </row>
    <row r="34" spans="1:78" collapsed="1" x14ac:dyDescent="0.25">
      <c r="A34" s="1" t="s">
        <v>33</v>
      </c>
      <c r="B34" s="1"/>
      <c r="C34" s="1"/>
      <c r="D34" s="1"/>
      <c r="E34" s="1"/>
      <c r="F34" s="20"/>
    </row>
    <row r="35" spans="1:78" hidden="1" outlineLevel="1" x14ac:dyDescent="0.25">
      <c r="A35" s="20"/>
      <c r="B35" s="20"/>
      <c r="C35" s="20"/>
      <c r="D35" s="20"/>
      <c r="E35" s="20"/>
      <c r="F35" s="20"/>
    </row>
    <row r="36" spans="1:78" ht="13.9" hidden="1" customHeight="1" outlineLevel="1" x14ac:dyDescent="0.25">
      <c r="A36" s="12" t="s">
        <v>5</v>
      </c>
      <c r="B36" s="12"/>
      <c r="C36" s="8" t="s">
        <v>2</v>
      </c>
      <c r="D36" s="8"/>
      <c r="E36" s="10" t="s">
        <v>6</v>
      </c>
      <c r="F36" s="10"/>
    </row>
    <row r="37" spans="1:78" ht="46.7" hidden="1" customHeight="1" outlineLevel="1" x14ac:dyDescent="0.25">
      <c r="A37" s="9" t="s">
        <v>8</v>
      </c>
      <c r="B37" s="9"/>
      <c r="C37" s="8" t="s">
        <v>2</v>
      </c>
      <c r="D37" s="8"/>
      <c r="E37" s="7" t="s">
        <v>9</v>
      </c>
      <c r="F37" s="7"/>
    </row>
    <row r="38" spans="1:78" ht="35.450000000000003" hidden="1" customHeight="1" outlineLevel="1" x14ac:dyDescent="0.25">
      <c r="A38" s="9" t="s">
        <v>11</v>
      </c>
      <c r="B38" s="9"/>
      <c r="C38" s="8" t="s">
        <v>2</v>
      </c>
      <c r="D38" s="8"/>
      <c r="E38" s="20"/>
      <c r="F38" s="20"/>
    </row>
    <row r="39" spans="1:78" ht="29.25" hidden="1" customHeight="1" outlineLevel="1" x14ac:dyDescent="0.25">
      <c r="A39" s="6" t="s">
        <v>13</v>
      </c>
      <c r="B39" s="6"/>
      <c r="C39" s="8" t="s">
        <v>2</v>
      </c>
      <c r="D39" s="8"/>
      <c r="E39" s="20"/>
      <c r="F39" s="20"/>
    </row>
    <row r="40" spans="1:78" s="24" customFormat="1" hidden="1" outlineLevel="1" x14ac:dyDescent="0.25">
      <c r="A40" s="5" t="s">
        <v>15</v>
      </c>
      <c r="B40" s="5"/>
      <c r="C40" s="4" t="s">
        <v>16</v>
      </c>
      <c r="D40" s="4"/>
      <c r="E40" s="23"/>
      <c r="F40" s="23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</row>
    <row r="41" spans="1:78" s="24" customFormat="1" ht="14.25" hidden="1" outlineLevel="1" x14ac:dyDescent="0.2">
      <c r="A41" s="3" t="s">
        <v>18</v>
      </c>
      <c r="B41" s="3"/>
      <c r="C41" s="3"/>
      <c r="D41" s="3"/>
      <c r="E41" s="3"/>
      <c r="F41" s="3"/>
      <c r="H41" s="25"/>
      <c r="I41" s="25"/>
      <c r="J41" s="28"/>
      <c r="K41" s="26"/>
      <c r="L41" s="26"/>
      <c r="M41" s="26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</row>
    <row r="42" spans="1:78" ht="15" hidden="1" customHeight="1" outlineLevel="1" x14ac:dyDescent="0.25">
      <c r="A42" s="6" t="s">
        <v>20</v>
      </c>
      <c r="B42" s="6"/>
      <c r="C42" s="29">
        <f>C10</f>
        <v>2023</v>
      </c>
      <c r="D42" s="29">
        <f>D10</f>
        <v>2024</v>
      </c>
      <c r="E42" s="29">
        <f>E10</f>
        <v>2025</v>
      </c>
      <c r="F42" s="29">
        <f>F10</f>
        <v>2026</v>
      </c>
      <c r="J42" s="30"/>
      <c r="K42" s="30"/>
      <c r="L42" s="30"/>
      <c r="M42" s="30"/>
      <c r="N42" s="30"/>
    </row>
    <row r="43" spans="1:78" ht="29.25" hidden="1" customHeight="1" outlineLevel="1" x14ac:dyDescent="0.25">
      <c r="A43" s="6" t="s">
        <v>22</v>
      </c>
      <c r="B43" s="6"/>
      <c r="C43" s="31" t="s">
        <v>23</v>
      </c>
      <c r="D43" s="31" t="s">
        <v>23</v>
      </c>
      <c r="E43" s="31" t="s">
        <v>23</v>
      </c>
      <c r="F43" s="31" t="s">
        <v>23</v>
      </c>
      <c r="J43" s="32"/>
      <c r="K43" s="32"/>
      <c r="L43" s="32"/>
      <c r="M43" s="32"/>
      <c r="N43" s="32"/>
    </row>
    <row r="44" spans="1:78" ht="15.75" hidden="1" customHeight="1" outlineLevel="1" x14ac:dyDescent="0.25">
      <c r="A44" s="6" t="s">
        <v>15</v>
      </c>
      <c r="B44" s="6"/>
      <c r="C44" s="33" t="s">
        <v>16</v>
      </c>
      <c r="D44" s="33" t="s">
        <v>16</v>
      </c>
      <c r="E44" s="33" t="s">
        <v>16</v>
      </c>
      <c r="F44" s="33" t="s">
        <v>16</v>
      </c>
      <c r="J44" s="34"/>
      <c r="K44" s="34"/>
      <c r="L44" s="34"/>
      <c r="M44" s="34"/>
      <c r="N44" s="34"/>
    </row>
    <row r="45" spans="1:78" hidden="1" outlineLevel="1" x14ac:dyDescent="0.25">
      <c r="A45" s="2" t="s">
        <v>26</v>
      </c>
      <c r="B45" s="2"/>
      <c r="C45" s="2"/>
      <c r="D45" s="2"/>
      <c r="E45" s="2"/>
      <c r="F45" s="20"/>
      <c r="J45" s="35"/>
      <c r="K45" s="35"/>
      <c r="L45" s="35"/>
      <c r="M45" s="35"/>
      <c r="N45" s="27"/>
    </row>
    <row r="46" spans="1:78" ht="15" hidden="1" customHeight="1" outlineLevel="2" x14ac:dyDescent="0.25">
      <c r="A46" s="6" t="s">
        <v>20</v>
      </c>
      <c r="B46" s="6"/>
      <c r="C46" s="29">
        <f>C14</f>
        <v>2027</v>
      </c>
      <c r="D46" s="29">
        <f>D14</f>
        <v>2028</v>
      </c>
      <c r="E46" s="29">
        <f>E14</f>
        <v>2029</v>
      </c>
      <c r="F46" s="29">
        <f>F14</f>
        <v>2030</v>
      </c>
      <c r="J46" s="27"/>
      <c r="K46" s="30"/>
      <c r="L46" s="30"/>
      <c r="M46" s="30"/>
      <c r="N46" s="30"/>
    </row>
    <row r="47" spans="1:78" ht="29.25" hidden="1" customHeight="1" outlineLevel="2" x14ac:dyDescent="0.25">
      <c r="A47" s="6" t="s">
        <v>22</v>
      </c>
      <c r="B47" s="6"/>
      <c r="C47" s="38" t="s">
        <v>23</v>
      </c>
      <c r="D47" s="38" t="s">
        <v>23</v>
      </c>
      <c r="E47" s="38" t="s">
        <v>23</v>
      </c>
      <c r="F47" s="38" t="s">
        <v>23</v>
      </c>
      <c r="J47" s="27"/>
      <c r="K47" s="32"/>
      <c r="L47" s="32"/>
      <c r="M47" s="32"/>
      <c r="N47" s="32"/>
    </row>
    <row r="48" spans="1:78" ht="14.25" hidden="1" customHeight="1" outlineLevel="2" x14ac:dyDescent="0.25">
      <c r="A48" s="6" t="s">
        <v>15</v>
      </c>
      <c r="B48" s="6"/>
      <c r="C48" s="33" t="s">
        <v>16</v>
      </c>
      <c r="D48" s="33" t="s">
        <v>16</v>
      </c>
      <c r="E48" s="33" t="s">
        <v>16</v>
      </c>
      <c r="F48" s="33" t="s">
        <v>16</v>
      </c>
    </row>
    <row r="49" spans="1:78" ht="24.2" hidden="1" customHeight="1" outlineLevel="1" x14ac:dyDescent="0.25">
      <c r="A49" s="7" t="s">
        <v>31</v>
      </c>
      <c r="B49" s="7"/>
      <c r="C49" s="7"/>
      <c r="D49" s="7"/>
      <c r="E49" s="7"/>
      <c r="F49" s="7"/>
    </row>
    <row r="50" spans="1:78" collapsed="1" x14ac:dyDescent="0.25">
      <c r="A50" s="20"/>
      <c r="B50" s="20"/>
      <c r="C50" s="20"/>
      <c r="D50" s="20"/>
      <c r="E50" s="20"/>
      <c r="F50" s="20"/>
      <c r="W50" s="19"/>
      <c r="X50" s="19" t="s">
        <v>36</v>
      </c>
    </row>
    <row r="51" spans="1:78" x14ac:dyDescent="0.25">
      <c r="A51" s="20"/>
      <c r="B51" s="20"/>
      <c r="C51" s="20"/>
      <c r="D51" s="20"/>
      <c r="E51" s="20"/>
      <c r="F51" s="20"/>
      <c r="W51" s="19"/>
      <c r="X51" s="19" t="s">
        <v>37</v>
      </c>
    </row>
    <row r="52" spans="1:78" ht="25.7" customHeight="1" x14ac:dyDescent="0.25">
      <c r="A52" s="84" t="s">
        <v>38</v>
      </c>
      <c r="B52" s="84"/>
      <c r="C52" s="8" t="s">
        <v>2</v>
      </c>
      <c r="D52" s="8"/>
      <c r="E52" s="10" t="s">
        <v>6</v>
      </c>
      <c r="F52" s="10"/>
      <c r="W52" s="19"/>
      <c r="X52" s="19" t="s">
        <v>39</v>
      </c>
    </row>
    <row r="53" spans="1:78" ht="39.75" customHeight="1" x14ac:dyDescent="0.25">
      <c r="A53" s="6" t="s">
        <v>40</v>
      </c>
      <c r="B53" s="6"/>
      <c r="C53" s="8" t="s">
        <v>2</v>
      </c>
      <c r="D53" s="8"/>
      <c r="E53" s="85"/>
      <c r="F53" s="85"/>
      <c r="W53" s="19"/>
      <c r="X53" s="19" t="s">
        <v>41</v>
      </c>
    </row>
    <row r="54" spans="1:78" ht="13.9" customHeight="1" x14ac:dyDescent="0.25">
      <c r="A54" s="6" t="s">
        <v>42</v>
      </c>
      <c r="B54" s="6"/>
      <c r="C54" s="8" t="s">
        <v>2</v>
      </c>
      <c r="D54" s="8"/>
      <c r="E54" s="20"/>
      <c r="F54" s="20"/>
      <c r="W54" s="19"/>
      <c r="X54" s="19" t="s">
        <v>43</v>
      </c>
    </row>
    <row r="55" spans="1:78" s="24" customFormat="1" ht="13.9" customHeight="1" x14ac:dyDescent="0.25">
      <c r="A55" s="9" t="s">
        <v>44</v>
      </c>
      <c r="B55" s="9"/>
      <c r="C55" s="86" t="s">
        <v>2</v>
      </c>
      <c r="D55" s="86"/>
      <c r="E55" s="23"/>
      <c r="F55" s="2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19"/>
      <c r="X55" s="19" t="s">
        <v>45</v>
      </c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</row>
    <row r="56" spans="1:78" s="24" customFormat="1" x14ac:dyDescent="0.25">
      <c r="A56" s="87" t="s">
        <v>46</v>
      </c>
      <c r="B56" s="87"/>
      <c r="C56" s="87"/>
      <c r="D56" s="87"/>
      <c r="E56" s="87"/>
      <c r="F56" s="87"/>
      <c r="H56" s="25"/>
      <c r="I56" s="25"/>
      <c r="J56" s="28"/>
      <c r="K56" s="26"/>
      <c r="L56" s="26"/>
      <c r="M56" s="26"/>
      <c r="N56" s="26"/>
      <c r="O56" s="25"/>
      <c r="P56" s="25"/>
      <c r="Q56" s="25"/>
      <c r="R56" s="25"/>
      <c r="S56" s="25"/>
      <c r="T56" s="25"/>
      <c r="U56" s="25"/>
      <c r="V56" s="25"/>
      <c r="W56" s="19"/>
      <c r="X56" s="19" t="s">
        <v>47</v>
      </c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</row>
    <row r="57" spans="1:78" ht="13.9" customHeight="1" x14ac:dyDescent="0.25">
      <c r="A57" s="6" t="s">
        <v>20</v>
      </c>
      <c r="B57" s="6"/>
      <c r="C57" s="29">
        <f>C10</f>
        <v>2023</v>
      </c>
      <c r="D57" s="29">
        <f>D10</f>
        <v>2024</v>
      </c>
      <c r="E57" s="29">
        <f>E10</f>
        <v>2025</v>
      </c>
      <c r="F57" s="29">
        <f>F10</f>
        <v>2026</v>
      </c>
      <c r="J57" s="30"/>
      <c r="K57" s="30"/>
      <c r="L57" s="30"/>
      <c r="M57" s="30"/>
      <c r="N57" s="30"/>
      <c r="W57" s="19"/>
      <c r="X57" s="19" t="s">
        <v>48</v>
      </c>
    </row>
    <row r="58" spans="1:78" ht="52.5" customHeight="1" x14ac:dyDescent="0.25">
      <c r="A58" s="6" t="s">
        <v>49</v>
      </c>
      <c r="B58" s="6"/>
      <c r="C58" s="33" t="s">
        <v>23</v>
      </c>
      <c r="D58" s="33" t="s">
        <v>23</v>
      </c>
      <c r="E58" s="33" t="s">
        <v>23</v>
      </c>
      <c r="F58" s="33" t="s">
        <v>23</v>
      </c>
      <c r="I58" s="25"/>
      <c r="J58" s="32"/>
      <c r="K58" s="32"/>
      <c r="L58" s="32"/>
      <c r="M58" s="32"/>
      <c r="N58" s="32"/>
      <c r="W58" s="19"/>
      <c r="X58" s="19" t="s">
        <v>50</v>
      </c>
    </row>
    <row r="59" spans="1:78" x14ac:dyDescent="0.25">
      <c r="A59" s="2" t="s">
        <v>26</v>
      </c>
      <c r="B59" s="2"/>
      <c r="C59" s="2"/>
      <c r="D59" s="2"/>
      <c r="E59" s="2"/>
      <c r="F59" s="20"/>
      <c r="J59" s="34"/>
      <c r="K59" s="34"/>
      <c r="L59" s="34"/>
      <c r="M59" s="34"/>
      <c r="N59" s="34"/>
      <c r="W59" s="19"/>
      <c r="X59" s="19" t="s">
        <v>51</v>
      </c>
    </row>
    <row r="60" spans="1:78" ht="13.9" hidden="1" customHeight="1" outlineLevel="1" x14ac:dyDescent="0.25">
      <c r="A60" s="6" t="s">
        <v>20</v>
      </c>
      <c r="B60" s="6"/>
      <c r="C60" s="29">
        <f>C14</f>
        <v>2027</v>
      </c>
      <c r="D60" s="29">
        <f>D14</f>
        <v>2028</v>
      </c>
      <c r="E60" s="29">
        <f>E14</f>
        <v>2029</v>
      </c>
      <c r="F60" s="29">
        <f>F14</f>
        <v>2030</v>
      </c>
      <c r="J60" s="35"/>
      <c r="K60" s="30"/>
      <c r="L60" s="30"/>
      <c r="M60" s="30"/>
      <c r="N60" s="30"/>
      <c r="W60" s="19"/>
      <c r="X60" s="19" t="s">
        <v>52</v>
      </c>
    </row>
    <row r="61" spans="1:78" ht="46.7" hidden="1" customHeight="1" outlineLevel="1" x14ac:dyDescent="0.25">
      <c r="A61" s="6" t="s">
        <v>49</v>
      </c>
      <c r="B61" s="6"/>
      <c r="C61" s="38" t="s">
        <v>23</v>
      </c>
      <c r="D61" s="38" t="s">
        <v>23</v>
      </c>
      <c r="E61" s="38" t="s">
        <v>23</v>
      </c>
      <c r="F61" s="38" t="s">
        <v>23</v>
      </c>
      <c r="J61" s="27"/>
      <c r="K61" s="32"/>
      <c r="L61" s="32"/>
      <c r="M61" s="32"/>
      <c r="N61" s="32"/>
      <c r="W61" s="19"/>
    </row>
    <row r="62" spans="1:78" ht="13.9" customHeight="1" collapsed="1" x14ac:dyDescent="0.25">
      <c r="A62" s="7" t="s">
        <v>53</v>
      </c>
      <c r="B62" s="7"/>
      <c r="C62" s="7"/>
      <c r="D62" s="7"/>
      <c r="E62" s="7"/>
      <c r="F62" s="7"/>
      <c r="J62" s="27"/>
      <c r="W62" s="19"/>
    </row>
    <row r="63" spans="1:78" x14ac:dyDescent="0.25">
      <c r="A63" s="1" t="s">
        <v>54</v>
      </c>
      <c r="B63" s="1"/>
      <c r="C63" s="1"/>
      <c r="D63" s="1"/>
      <c r="E63" s="1"/>
      <c r="F63" s="20"/>
    </row>
    <row r="64" spans="1:78" hidden="1" outlineLevel="1" x14ac:dyDescent="0.25">
      <c r="A64" s="20"/>
      <c r="B64" s="20"/>
      <c r="C64" s="20"/>
      <c r="D64" s="20"/>
      <c r="E64" s="20"/>
      <c r="F64" s="20"/>
    </row>
    <row r="65" spans="1:78" ht="25.7" hidden="1" customHeight="1" outlineLevel="1" x14ac:dyDescent="0.25">
      <c r="A65" s="84" t="s">
        <v>38</v>
      </c>
      <c r="B65" s="84"/>
      <c r="C65" s="8" t="s">
        <v>2</v>
      </c>
      <c r="D65" s="8"/>
      <c r="E65" s="10" t="s">
        <v>6</v>
      </c>
      <c r="F65" s="10"/>
    </row>
    <row r="66" spans="1:78" ht="38.25" hidden="1" customHeight="1" outlineLevel="1" x14ac:dyDescent="0.25">
      <c r="A66" s="6" t="s">
        <v>40</v>
      </c>
      <c r="B66" s="6"/>
      <c r="C66" s="8" t="s">
        <v>2</v>
      </c>
      <c r="D66" s="8"/>
      <c r="E66" s="20"/>
      <c r="F66" s="20"/>
    </row>
    <row r="67" spans="1:78" ht="13.9" hidden="1" customHeight="1" outlineLevel="1" x14ac:dyDescent="0.25">
      <c r="A67" s="6" t="s">
        <v>42</v>
      </c>
      <c r="B67" s="6"/>
      <c r="C67" s="8" t="s">
        <v>2</v>
      </c>
      <c r="D67" s="8"/>
      <c r="E67" s="20"/>
      <c r="F67" s="20"/>
      <c r="K67" s="25"/>
      <c r="L67" s="25"/>
      <c r="M67" s="25"/>
      <c r="N67" s="25"/>
    </row>
    <row r="68" spans="1:78" s="24" customFormat="1" ht="13.9" hidden="1" customHeight="1" outlineLevel="1" x14ac:dyDescent="0.25">
      <c r="A68" s="9" t="s">
        <v>44</v>
      </c>
      <c r="B68" s="9"/>
      <c r="C68" s="86" t="s">
        <v>2</v>
      </c>
      <c r="D68" s="86"/>
      <c r="E68" s="23"/>
      <c r="F68" s="23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</row>
    <row r="69" spans="1:78" s="24" customFormat="1" ht="14.25" hidden="1" outlineLevel="1" x14ac:dyDescent="0.2">
      <c r="A69" s="87" t="s">
        <v>46</v>
      </c>
      <c r="B69" s="87"/>
      <c r="C69" s="87"/>
      <c r="D69" s="87"/>
      <c r="E69" s="87"/>
      <c r="F69" s="87"/>
      <c r="H69" s="25"/>
      <c r="I69" s="25"/>
      <c r="J69" s="25"/>
      <c r="K69" s="16"/>
      <c r="L69" s="16"/>
      <c r="M69" s="16"/>
      <c r="N69" s="16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</row>
    <row r="70" spans="1:78" ht="13.9" hidden="1" customHeight="1" outlineLevel="1" x14ac:dyDescent="0.25">
      <c r="A70" s="6" t="s">
        <v>20</v>
      </c>
      <c r="B70" s="6"/>
      <c r="C70" s="29">
        <f>C10</f>
        <v>2023</v>
      </c>
      <c r="D70" s="29">
        <f>D10</f>
        <v>2024</v>
      </c>
      <c r="E70" s="29">
        <f>E10</f>
        <v>2025</v>
      </c>
      <c r="F70" s="29">
        <f>F10</f>
        <v>2026</v>
      </c>
      <c r="J70" s="30"/>
      <c r="K70" s="30"/>
      <c r="L70" s="30"/>
      <c r="M70" s="30"/>
      <c r="N70" s="30"/>
    </row>
    <row r="71" spans="1:78" ht="46.7" hidden="1" customHeight="1" outlineLevel="1" x14ac:dyDescent="0.25">
      <c r="A71" s="6" t="s">
        <v>49</v>
      </c>
      <c r="B71" s="6"/>
      <c r="C71" s="39" t="s">
        <v>23</v>
      </c>
      <c r="D71" s="39" t="s">
        <v>23</v>
      </c>
      <c r="E71" s="39" t="s">
        <v>23</v>
      </c>
      <c r="F71" s="39" t="s">
        <v>23</v>
      </c>
      <c r="I71" s="25"/>
      <c r="J71" s="32"/>
      <c r="K71" s="32"/>
      <c r="L71" s="32"/>
      <c r="M71" s="32"/>
      <c r="N71" s="32"/>
    </row>
    <row r="72" spans="1:78" hidden="1" outlineLevel="1" x14ac:dyDescent="0.25">
      <c r="A72" s="2" t="s">
        <v>26</v>
      </c>
      <c r="B72" s="2"/>
      <c r="C72" s="2"/>
      <c r="D72" s="2"/>
      <c r="E72" s="2"/>
      <c r="F72" s="20"/>
      <c r="J72" s="34"/>
      <c r="K72" s="34"/>
      <c r="L72" s="34"/>
      <c r="M72" s="34"/>
      <c r="N72" s="34"/>
    </row>
    <row r="73" spans="1:78" ht="13.9" hidden="1" customHeight="1" outlineLevel="2" x14ac:dyDescent="0.25">
      <c r="A73" s="6" t="s">
        <v>20</v>
      </c>
      <c r="B73" s="6"/>
      <c r="C73" s="29">
        <f>C14</f>
        <v>2027</v>
      </c>
      <c r="D73" s="29">
        <f>D14</f>
        <v>2028</v>
      </c>
      <c r="E73" s="29">
        <f>E14</f>
        <v>2029</v>
      </c>
      <c r="F73" s="29">
        <f>F14</f>
        <v>2030</v>
      </c>
      <c r="J73" s="35"/>
      <c r="K73" s="30"/>
      <c r="L73" s="30"/>
      <c r="M73" s="30"/>
      <c r="N73" s="30"/>
    </row>
    <row r="74" spans="1:78" ht="46.7" hidden="1" customHeight="1" outlineLevel="2" x14ac:dyDescent="0.25">
      <c r="A74" s="6" t="s">
        <v>49</v>
      </c>
      <c r="B74" s="6"/>
      <c r="C74" s="38" t="s">
        <v>23</v>
      </c>
      <c r="D74" s="38" t="s">
        <v>23</v>
      </c>
      <c r="E74" s="38" t="s">
        <v>23</v>
      </c>
      <c r="F74" s="38" t="s">
        <v>23</v>
      </c>
      <c r="J74" s="27"/>
      <c r="K74" s="32"/>
      <c r="L74" s="32"/>
      <c r="M74" s="32"/>
      <c r="N74" s="32"/>
    </row>
    <row r="75" spans="1:78" ht="13.9" hidden="1" customHeight="1" outlineLevel="1" x14ac:dyDescent="0.25">
      <c r="A75" s="7" t="s">
        <v>53</v>
      </c>
      <c r="B75" s="7"/>
      <c r="C75" s="7"/>
      <c r="D75" s="7"/>
      <c r="E75" s="7"/>
      <c r="F75" s="7"/>
    </row>
    <row r="76" spans="1:78" collapsed="1" x14ac:dyDescent="0.25">
      <c r="A76" s="1" t="s">
        <v>54</v>
      </c>
      <c r="B76" s="1"/>
      <c r="C76" s="1"/>
      <c r="D76" s="1"/>
      <c r="E76" s="1"/>
      <c r="F76" s="20"/>
    </row>
    <row r="77" spans="1:78" hidden="1" outlineLevel="1" x14ac:dyDescent="0.25">
      <c r="A77" s="20"/>
      <c r="B77" s="20"/>
      <c r="C77" s="20"/>
      <c r="D77" s="20"/>
      <c r="E77" s="20"/>
      <c r="F77" s="20"/>
    </row>
    <row r="78" spans="1:78" ht="25.7" hidden="1" customHeight="1" outlineLevel="1" x14ac:dyDescent="0.25">
      <c r="A78" s="84" t="s">
        <v>38</v>
      </c>
      <c r="B78" s="84"/>
      <c r="C78" s="8" t="s">
        <v>2</v>
      </c>
      <c r="D78" s="8"/>
      <c r="E78" s="10" t="s">
        <v>6</v>
      </c>
      <c r="F78" s="10"/>
    </row>
    <row r="79" spans="1:78" ht="38.25" hidden="1" customHeight="1" outlineLevel="1" x14ac:dyDescent="0.25">
      <c r="A79" s="6" t="s">
        <v>40</v>
      </c>
      <c r="B79" s="6"/>
      <c r="C79" s="8" t="s">
        <v>2</v>
      </c>
      <c r="D79" s="8"/>
      <c r="E79" s="20"/>
      <c r="F79" s="20"/>
    </row>
    <row r="80" spans="1:78" ht="13.9" hidden="1" customHeight="1" outlineLevel="1" x14ac:dyDescent="0.25">
      <c r="A80" s="6" t="s">
        <v>42</v>
      </c>
      <c r="B80" s="6"/>
      <c r="C80" s="8" t="s">
        <v>2</v>
      </c>
      <c r="D80" s="8"/>
      <c r="E80" s="20"/>
      <c r="F80" s="20"/>
      <c r="K80" s="25"/>
      <c r="L80" s="25"/>
      <c r="M80" s="25"/>
      <c r="N80" s="25"/>
    </row>
    <row r="81" spans="1:78" s="24" customFormat="1" ht="13.9" hidden="1" customHeight="1" outlineLevel="1" x14ac:dyDescent="0.25">
      <c r="A81" s="9" t="s">
        <v>44</v>
      </c>
      <c r="B81" s="9"/>
      <c r="C81" s="86" t="s">
        <v>2</v>
      </c>
      <c r="D81" s="86"/>
      <c r="E81" s="23"/>
      <c r="F81" s="23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</row>
    <row r="82" spans="1:78" s="24" customFormat="1" ht="14.25" hidden="1" outlineLevel="1" x14ac:dyDescent="0.2">
      <c r="A82" s="87" t="s">
        <v>46</v>
      </c>
      <c r="B82" s="87"/>
      <c r="C82" s="87"/>
      <c r="D82" s="87"/>
      <c r="E82" s="87"/>
      <c r="F82" s="87"/>
      <c r="H82" s="25"/>
      <c r="I82" s="25"/>
      <c r="J82" s="25"/>
      <c r="K82" s="16"/>
      <c r="L82" s="16"/>
      <c r="M82" s="16"/>
      <c r="N82" s="16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</row>
    <row r="83" spans="1:78" ht="13.9" hidden="1" customHeight="1" outlineLevel="1" x14ac:dyDescent="0.25">
      <c r="A83" s="6" t="s">
        <v>20</v>
      </c>
      <c r="B83" s="6"/>
      <c r="C83" s="29">
        <f>C10</f>
        <v>2023</v>
      </c>
      <c r="D83" s="29">
        <f>D10</f>
        <v>2024</v>
      </c>
      <c r="E83" s="29">
        <f>E10</f>
        <v>2025</v>
      </c>
      <c r="F83" s="29">
        <f>F10</f>
        <v>2026</v>
      </c>
      <c r="J83" s="30"/>
      <c r="K83" s="30"/>
      <c r="L83" s="30"/>
      <c r="M83" s="30"/>
      <c r="N83" s="30"/>
    </row>
    <row r="84" spans="1:78" ht="46.7" hidden="1" customHeight="1" outlineLevel="1" x14ac:dyDescent="0.25">
      <c r="A84" s="6" t="s">
        <v>49</v>
      </c>
      <c r="B84" s="6"/>
      <c r="C84" s="39" t="s">
        <v>23</v>
      </c>
      <c r="D84" s="39" t="s">
        <v>23</v>
      </c>
      <c r="E84" s="39" t="s">
        <v>23</v>
      </c>
      <c r="F84" s="39" t="s">
        <v>23</v>
      </c>
      <c r="I84" s="25"/>
      <c r="J84" s="32"/>
      <c r="K84" s="32"/>
      <c r="L84" s="32"/>
      <c r="M84" s="32"/>
      <c r="N84" s="32"/>
    </row>
    <row r="85" spans="1:78" hidden="1" outlineLevel="1" x14ac:dyDescent="0.25">
      <c r="A85" s="2" t="s">
        <v>26</v>
      </c>
      <c r="B85" s="2"/>
      <c r="C85" s="2"/>
      <c r="D85" s="2"/>
      <c r="E85" s="2"/>
      <c r="F85" s="20"/>
      <c r="J85" s="34"/>
      <c r="K85" s="34"/>
      <c r="L85" s="34"/>
      <c r="M85" s="34"/>
      <c r="N85" s="34"/>
    </row>
    <row r="86" spans="1:78" ht="13.9" hidden="1" customHeight="1" outlineLevel="2" x14ac:dyDescent="0.25">
      <c r="A86" s="6" t="s">
        <v>20</v>
      </c>
      <c r="B86" s="6"/>
      <c r="C86" s="29">
        <f>C14</f>
        <v>2027</v>
      </c>
      <c r="D86" s="29">
        <f>D14</f>
        <v>2028</v>
      </c>
      <c r="E86" s="29">
        <f>E14</f>
        <v>2029</v>
      </c>
      <c r="F86" s="29">
        <f>F14</f>
        <v>2030</v>
      </c>
      <c r="J86" s="35"/>
      <c r="K86" s="30"/>
      <c r="L86" s="30"/>
      <c r="M86" s="30"/>
      <c r="N86" s="30"/>
    </row>
    <row r="87" spans="1:78" ht="46.7" hidden="1" customHeight="1" outlineLevel="2" x14ac:dyDescent="0.25">
      <c r="A87" s="6" t="s">
        <v>49</v>
      </c>
      <c r="B87" s="6"/>
      <c r="C87" s="39" t="s">
        <v>23</v>
      </c>
      <c r="D87" s="39" t="s">
        <v>23</v>
      </c>
      <c r="E87" s="39" t="s">
        <v>23</v>
      </c>
      <c r="F87" s="39" t="s">
        <v>23</v>
      </c>
      <c r="J87" s="27"/>
      <c r="K87" s="32"/>
      <c r="L87" s="32"/>
      <c r="M87" s="32"/>
      <c r="N87" s="32"/>
    </row>
    <row r="88" spans="1:78" ht="13.9" hidden="1" customHeight="1" outlineLevel="1" x14ac:dyDescent="0.25">
      <c r="A88" s="7" t="s">
        <v>53</v>
      </c>
      <c r="B88" s="7"/>
      <c r="C88" s="7"/>
      <c r="D88" s="7"/>
      <c r="E88" s="7"/>
      <c r="F88" s="7"/>
    </row>
    <row r="89" spans="1:78" collapsed="1" x14ac:dyDescent="0.25">
      <c r="A89" s="20"/>
      <c r="B89" s="20"/>
      <c r="C89" s="20"/>
      <c r="D89" s="20"/>
      <c r="E89" s="20"/>
      <c r="F89" s="20"/>
    </row>
    <row r="90" spans="1:78" x14ac:dyDescent="0.25">
      <c r="A90" s="88" t="s">
        <v>55</v>
      </c>
      <c r="B90" s="88"/>
      <c r="C90" s="88"/>
      <c r="D90" s="40">
        <f>A94+B94+C94+D94+A96+B96+C96+D96+D91</f>
        <v>0</v>
      </c>
      <c r="E90" s="20"/>
      <c r="F90" s="20"/>
    </row>
    <row r="91" spans="1:78" ht="16.5" customHeight="1" x14ac:dyDescent="0.25">
      <c r="A91" s="88" t="s">
        <v>56</v>
      </c>
      <c r="B91" s="88"/>
      <c r="C91" s="41">
        <f>J10</f>
        <v>2022</v>
      </c>
      <c r="D91" s="40">
        <f>Лист1!B11+Лист1!B27+Лист1!B43+Лист1!B58+Лист1!B71</f>
        <v>0</v>
      </c>
      <c r="E91" s="20"/>
      <c r="F91" s="20"/>
    </row>
    <row r="92" spans="1:78" ht="16.5" customHeight="1" x14ac:dyDescent="0.25">
      <c r="A92" s="89" t="s">
        <v>57</v>
      </c>
      <c r="B92" s="89"/>
      <c r="C92" s="89"/>
      <c r="D92" s="89"/>
      <c r="E92" s="20"/>
      <c r="F92" s="20"/>
    </row>
    <row r="93" spans="1:78" x14ac:dyDescent="0.25">
      <c r="A93" s="42">
        <f>C10</f>
        <v>2023</v>
      </c>
      <c r="B93" s="42">
        <f>D10</f>
        <v>2024</v>
      </c>
      <c r="C93" s="42">
        <f>E10</f>
        <v>2025</v>
      </c>
      <c r="D93" s="42">
        <f>F10</f>
        <v>2026</v>
      </c>
      <c r="E93" s="20"/>
      <c r="F93" s="20"/>
    </row>
    <row r="94" spans="1:78" x14ac:dyDescent="0.25">
      <c r="A94" s="40">
        <f>Лист1!C84+Лист1!C71+Лист1!C58+Лист1!C27+Лист1!C11+Лист1!C43</f>
        <v>0</v>
      </c>
      <c r="B94" s="40">
        <f>Лист1!D84+Лист1!D71+Лист1!D58+Лист1!D27+Лист1!D11+Лист1!D43</f>
        <v>0</v>
      </c>
      <c r="C94" s="40">
        <f>Лист1!E84+Лист1!E71+Лист1!E58+Лист1!E27+Лист1!E11+Лист1!E43</f>
        <v>0</v>
      </c>
      <c r="D94" s="40">
        <f>Лист1!F84+Лист1!F71+Лист1!F58+Лист1!F27+Лист1!F11+Лист1!F43</f>
        <v>0</v>
      </c>
      <c r="E94" s="20"/>
      <c r="F94" s="20"/>
    </row>
    <row r="95" spans="1:78" x14ac:dyDescent="0.25">
      <c r="A95" s="43">
        <f>C14</f>
        <v>2027</v>
      </c>
      <c r="B95" s="43">
        <f>D14</f>
        <v>2028</v>
      </c>
      <c r="C95" s="43">
        <f>E14</f>
        <v>2029</v>
      </c>
      <c r="D95" s="43">
        <f>F14</f>
        <v>2030</v>
      </c>
      <c r="E95" s="20"/>
      <c r="F95" s="20"/>
    </row>
    <row r="96" spans="1:78" x14ac:dyDescent="0.25">
      <c r="A96" s="40">
        <f>Лист1!C15+Лист1!C31+Лист1!C47+Лист1!C61+Лист1!C74+Лист1!C87</f>
        <v>0</v>
      </c>
      <c r="B96" s="40">
        <f>Лист1!D15+Лист1!D31+Лист1!D47+Лист1!D61+Лист1!D74+Лист1!D87</f>
        <v>0</v>
      </c>
      <c r="C96" s="40">
        <f>Лист1!E15+Лист1!E31+Лист1!E47+Лист1!E61+Лист1!E74+Лист1!E87</f>
        <v>0</v>
      </c>
      <c r="D96" s="40">
        <f>Лист1!F15+Лист1!F31+Лист1!F47+Лист1!F61+Лист1!F74+Лист1!F87</f>
        <v>0</v>
      </c>
      <c r="E96" s="20"/>
      <c r="F96" s="20"/>
    </row>
    <row r="97" spans="1:6" x14ac:dyDescent="0.25">
      <c r="A97" s="20"/>
      <c r="B97" s="20"/>
      <c r="C97" s="20"/>
      <c r="D97" s="20"/>
      <c r="E97" s="20"/>
      <c r="F97" s="20"/>
    </row>
    <row r="98" spans="1:6" x14ac:dyDescent="0.25">
      <c r="A98" s="1" t="s">
        <v>58</v>
      </c>
      <c r="B98" s="1"/>
      <c r="C98" s="1"/>
      <c r="D98" s="1"/>
      <c r="E98" s="1"/>
      <c r="F98" s="20"/>
    </row>
    <row r="99" spans="1:6" hidden="1" outlineLevel="1" x14ac:dyDescent="0.25">
      <c r="A99" s="88" t="s">
        <v>59</v>
      </c>
      <c r="B99" s="88"/>
      <c r="C99" s="88"/>
      <c r="D99" s="44">
        <f>A103+B103+C103+D103+A105+B105+C105+D105+D100</f>
        <v>0</v>
      </c>
      <c r="E99" s="20"/>
      <c r="F99" s="20"/>
    </row>
    <row r="100" spans="1:6" ht="16.5" hidden="1" customHeight="1" outlineLevel="1" x14ac:dyDescent="0.25">
      <c r="A100" s="88" t="s">
        <v>56</v>
      </c>
      <c r="B100" s="88"/>
      <c r="C100" s="41">
        <f>C91</f>
        <v>2022</v>
      </c>
      <c r="D100" s="45">
        <f>Лист1!B11+Лист1!B27+Лист1!B43</f>
        <v>0</v>
      </c>
      <c r="E100" s="20"/>
      <c r="F100" s="20"/>
    </row>
    <row r="101" spans="1:6" ht="16.5" hidden="1" customHeight="1" outlineLevel="1" x14ac:dyDescent="0.25">
      <c r="A101" s="89" t="s">
        <v>57</v>
      </c>
      <c r="B101" s="89"/>
      <c r="C101" s="89"/>
      <c r="D101" s="89"/>
      <c r="E101" s="20"/>
      <c r="F101" s="20"/>
    </row>
    <row r="102" spans="1:6" hidden="1" outlineLevel="1" x14ac:dyDescent="0.25">
      <c r="A102" s="42">
        <f>A93</f>
        <v>2023</v>
      </c>
      <c r="B102" s="42">
        <f>B93</f>
        <v>2024</v>
      </c>
      <c r="C102" s="42">
        <f>C93</f>
        <v>2025</v>
      </c>
      <c r="D102" s="42">
        <f>D93</f>
        <v>2026</v>
      </c>
      <c r="E102" s="20"/>
      <c r="F102" s="20"/>
    </row>
    <row r="103" spans="1:6" hidden="1" outlineLevel="1" x14ac:dyDescent="0.25">
      <c r="A103" s="40">
        <f>Лист1!C11+Лист1!C27+Лист1!C43</f>
        <v>0</v>
      </c>
      <c r="B103" s="40">
        <f>Лист1!D11+Лист1!D27+Лист1!D43</f>
        <v>0</v>
      </c>
      <c r="C103" s="40">
        <f>Лист1!E11+Лист1!E27+Лист1!E43</f>
        <v>0</v>
      </c>
      <c r="D103" s="40">
        <f>Лист1!F11+Лист1!F27+Лист1!F43</f>
        <v>0</v>
      </c>
      <c r="E103" s="20"/>
      <c r="F103" s="20"/>
    </row>
    <row r="104" spans="1:6" hidden="1" outlineLevel="1" x14ac:dyDescent="0.25">
      <c r="A104" s="43">
        <f>A95</f>
        <v>2027</v>
      </c>
      <c r="B104" s="43">
        <f>B95</f>
        <v>2028</v>
      </c>
      <c r="C104" s="43">
        <f>C95</f>
        <v>2029</v>
      </c>
      <c r="D104" s="43">
        <f>D95</f>
        <v>2030</v>
      </c>
      <c r="E104" s="20"/>
      <c r="F104" s="20"/>
    </row>
    <row r="105" spans="1:6" hidden="1" outlineLevel="1" x14ac:dyDescent="0.25">
      <c r="A105" s="40">
        <f>Лист1!C31+Лист1!C15+Лист1!C47</f>
        <v>0</v>
      </c>
      <c r="B105" s="40">
        <f>Лист1!D31+Лист1!D15+Лист1!D47</f>
        <v>0</v>
      </c>
      <c r="C105" s="40">
        <f>Лист1!E31+Лист1!E15+Лист1!E47</f>
        <v>0</v>
      </c>
      <c r="D105" s="40">
        <f>Лист1!F31+Лист1!F15+Лист1!F47</f>
        <v>0</v>
      </c>
      <c r="E105" s="20"/>
      <c r="F105" s="20"/>
    </row>
    <row r="106" spans="1:6" hidden="1" outlineLevel="1" x14ac:dyDescent="0.25">
      <c r="A106" s="20"/>
      <c r="B106" s="20"/>
      <c r="C106" s="20"/>
      <c r="D106" s="20"/>
      <c r="E106" s="20"/>
      <c r="F106" s="20"/>
    </row>
    <row r="107" spans="1:6" hidden="1" outlineLevel="1" x14ac:dyDescent="0.25">
      <c r="A107" s="88" t="s">
        <v>60</v>
      </c>
      <c r="B107" s="88"/>
      <c r="C107" s="88"/>
      <c r="D107" s="44">
        <f>A111+B111+C111+D111+A113+B113+C113+D113+D108</f>
        <v>0</v>
      </c>
      <c r="E107" s="20"/>
      <c r="F107" s="20"/>
    </row>
    <row r="108" spans="1:6" ht="16.5" hidden="1" customHeight="1" outlineLevel="1" x14ac:dyDescent="0.25">
      <c r="A108" s="88" t="s">
        <v>56</v>
      </c>
      <c r="B108" s="88"/>
      <c r="C108" s="41">
        <f>C100</f>
        <v>2022</v>
      </c>
      <c r="D108" s="45">
        <f>Лист1!B58+Лист1!B71+Лист1!B84</f>
        <v>0</v>
      </c>
      <c r="E108" s="20"/>
      <c r="F108" s="20"/>
    </row>
    <row r="109" spans="1:6" ht="16.5" hidden="1" customHeight="1" outlineLevel="1" x14ac:dyDescent="0.25">
      <c r="A109" s="89" t="s">
        <v>57</v>
      </c>
      <c r="B109" s="89"/>
      <c r="C109" s="89"/>
      <c r="D109" s="89"/>
      <c r="E109" s="20"/>
      <c r="F109" s="20"/>
    </row>
    <row r="110" spans="1:6" hidden="1" outlineLevel="1" x14ac:dyDescent="0.25">
      <c r="A110" s="42">
        <f>C26</f>
        <v>2023</v>
      </c>
      <c r="B110" s="42">
        <f>D26</f>
        <v>2024</v>
      </c>
      <c r="C110" s="42">
        <f>E26</f>
        <v>2025</v>
      </c>
      <c r="D110" s="42">
        <f>F26</f>
        <v>2026</v>
      </c>
      <c r="E110" s="20"/>
      <c r="F110" s="20"/>
    </row>
    <row r="111" spans="1:6" hidden="1" outlineLevel="1" x14ac:dyDescent="0.25">
      <c r="A111" s="40">
        <f>Лист1!C58+Лист1!C71+Лист1!C84</f>
        <v>0</v>
      </c>
      <c r="B111" s="40">
        <f>Лист1!D58+Лист1!D71+Лист1!D84</f>
        <v>0</v>
      </c>
      <c r="C111" s="40">
        <f>Лист1!E58+Лист1!E71+Лист1!E84</f>
        <v>0</v>
      </c>
      <c r="D111" s="40">
        <f>Лист1!F58+Лист1!F71+Лист1!F84</f>
        <v>0</v>
      </c>
      <c r="E111" s="20"/>
      <c r="F111" s="20"/>
    </row>
    <row r="112" spans="1:6" hidden="1" outlineLevel="1" x14ac:dyDescent="0.25">
      <c r="A112" s="43">
        <f>C30</f>
        <v>2027</v>
      </c>
      <c r="B112" s="43">
        <f>D30</f>
        <v>2028</v>
      </c>
      <c r="C112" s="43">
        <f>E30</f>
        <v>2029</v>
      </c>
      <c r="D112" s="43">
        <f>F30</f>
        <v>2030</v>
      </c>
      <c r="E112" s="20"/>
      <c r="F112" s="20"/>
    </row>
    <row r="113" spans="1:6" hidden="1" outlineLevel="1" x14ac:dyDescent="0.25">
      <c r="A113" s="40">
        <f>Лист1!C61+Лист1!C74+Лист1!C87</f>
        <v>0</v>
      </c>
      <c r="B113" s="40">
        <f>Лист1!D61+Лист1!D74+Лист1!D87</f>
        <v>0</v>
      </c>
      <c r="C113" s="40">
        <f>Лист1!E61+Лист1!E74+Лист1!E87</f>
        <v>0</v>
      </c>
      <c r="D113" s="40">
        <f>Лист1!F61+Лист1!F74+Лист1!F87</f>
        <v>0</v>
      </c>
      <c r="E113" s="20"/>
      <c r="F113" s="20"/>
    </row>
    <row r="114" spans="1:6" collapsed="1" x14ac:dyDescent="0.25">
      <c r="A114" s="20"/>
      <c r="B114" s="20"/>
      <c r="C114" s="20"/>
      <c r="D114" s="20"/>
      <c r="E114" s="20"/>
      <c r="F114" s="20"/>
    </row>
  </sheetData>
  <mergeCells count="128">
    <mergeCell ref="A107:C107"/>
    <mergeCell ref="A108:B108"/>
    <mergeCell ref="A109:D109"/>
    <mergeCell ref="A87:B87"/>
    <mergeCell ref="A88:F88"/>
    <mergeCell ref="A90:C90"/>
    <mergeCell ref="A91:B91"/>
    <mergeCell ref="A92:D92"/>
    <mergeCell ref="A98:E98"/>
    <mergeCell ref="A99:C99"/>
    <mergeCell ref="A100:B100"/>
    <mergeCell ref="A101:D101"/>
    <mergeCell ref="A80:B80"/>
    <mergeCell ref="C80:D80"/>
    <mergeCell ref="A81:B81"/>
    <mergeCell ref="C81:D81"/>
    <mergeCell ref="A82:F82"/>
    <mergeCell ref="A83:B83"/>
    <mergeCell ref="A84:B84"/>
    <mergeCell ref="A85:E85"/>
    <mergeCell ref="A86:B86"/>
    <mergeCell ref="A72:E72"/>
    <mergeCell ref="A73:B73"/>
    <mergeCell ref="A74:B74"/>
    <mergeCell ref="A75:F75"/>
    <mergeCell ref="A76:E76"/>
    <mergeCell ref="A78:B78"/>
    <mergeCell ref="C78:D78"/>
    <mergeCell ref="E78:F78"/>
    <mergeCell ref="A79:B79"/>
    <mergeCell ref="C79:D79"/>
    <mergeCell ref="A66:B66"/>
    <mergeCell ref="C66:D66"/>
    <mergeCell ref="A67:B67"/>
    <mergeCell ref="C67:D67"/>
    <mergeCell ref="A68:B68"/>
    <mergeCell ref="C68:D68"/>
    <mergeCell ref="A69:F69"/>
    <mergeCell ref="A70:B70"/>
    <mergeCell ref="A71:B71"/>
    <mergeCell ref="A56:F56"/>
    <mergeCell ref="A57:B57"/>
    <mergeCell ref="A58:B58"/>
    <mergeCell ref="A59:E59"/>
    <mergeCell ref="A60:B60"/>
    <mergeCell ref="A61:B61"/>
    <mergeCell ref="A62:F62"/>
    <mergeCell ref="A63:E63"/>
    <mergeCell ref="A65:B65"/>
    <mergeCell ref="C65:D65"/>
    <mergeCell ref="E65:F65"/>
    <mergeCell ref="A52:B52"/>
    <mergeCell ref="C52:D52"/>
    <mergeCell ref="E52:F52"/>
    <mergeCell ref="A53:B53"/>
    <mergeCell ref="C53:D53"/>
    <mergeCell ref="E53:F53"/>
    <mergeCell ref="A54:B54"/>
    <mergeCell ref="C54:D54"/>
    <mergeCell ref="A55:B55"/>
    <mergeCell ref="C55:D55"/>
    <mergeCell ref="A41:F41"/>
    <mergeCell ref="A42:B42"/>
    <mergeCell ref="A43:B43"/>
    <mergeCell ref="A44:B44"/>
    <mergeCell ref="A45:E45"/>
    <mergeCell ref="A46:B46"/>
    <mergeCell ref="A47:B47"/>
    <mergeCell ref="A48:B48"/>
    <mergeCell ref="A49:F49"/>
    <mergeCell ref="A37:B37"/>
    <mergeCell ref="C37:D37"/>
    <mergeCell ref="E37:F37"/>
    <mergeCell ref="A38:B38"/>
    <mergeCell ref="C38:D38"/>
    <mergeCell ref="A39:B39"/>
    <mergeCell ref="C39:D39"/>
    <mergeCell ref="A40:B40"/>
    <mergeCell ref="C40:D40"/>
    <mergeCell ref="A28:B28"/>
    <mergeCell ref="A29:E29"/>
    <mergeCell ref="A30:B30"/>
    <mergeCell ref="A31:B31"/>
    <mergeCell ref="A32:B32"/>
    <mergeCell ref="A33:F33"/>
    <mergeCell ref="A34:E34"/>
    <mergeCell ref="A36:B36"/>
    <mergeCell ref="C36:D36"/>
    <mergeCell ref="E36:F36"/>
    <mergeCell ref="A22:B22"/>
    <mergeCell ref="C22:D22"/>
    <mergeCell ref="A23:B23"/>
    <mergeCell ref="C23:D23"/>
    <mergeCell ref="A24:B24"/>
    <mergeCell ref="C24:D24"/>
    <mergeCell ref="A25:F25"/>
    <mergeCell ref="A26:B26"/>
    <mergeCell ref="A27:B27"/>
    <mergeCell ref="A14:B14"/>
    <mergeCell ref="A15:B15"/>
    <mergeCell ref="A16:B16"/>
    <mergeCell ref="A17:F17"/>
    <mergeCell ref="A18:E18"/>
    <mergeCell ref="A20:B20"/>
    <mergeCell ref="C20:D20"/>
    <mergeCell ref="E20:F20"/>
    <mergeCell ref="A21:B21"/>
    <mergeCell ref="C21:D21"/>
    <mergeCell ref="E21:F21"/>
    <mergeCell ref="A7:B7"/>
    <mergeCell ref="C7:D7"/>
    <mergeCell ref="A8:B8"/>
    <mergeCell ref="C8:D8"/>
    <mergeCell ref="A9:F9"/>
    <mergeCell ref="A10:B10"/>
    <mergeCell ref="A11:B11"/>
    <mergeCell ref="A12:B12"/>
    <mergeCell ref="A13:E13"/>
    <mergeCell ref="A1:F1"/>
    <mergeCell ref="B2:F2"/>
    <mergeCell ref="A4:B4"/>
    <mergeCell ref="C4:D4"/>
    <mergeCell ref="E4:F4"/>
    <mergeCell ref="A5:B5"/>
    <mergeCell ref="C5:D5"/>
    <mergeCell ref="E5:F5"/>
    <mergeCell ref="A6:B6"/>
    <mergeCell ref="C6:D6"/>
  </mergeCells>
  <dataValidations count="4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C10:F10 C14:F14 C26:F26 C30:F30 C42:F42 C46:F46 C57:F57 C60:F60 C70:F70 C73:F73 C83:F83 C86:F86 A90:D96 A99:D113">
      <formula1>0</formula1>
      <formula2>0</formula2>
    </dataValidation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A57:B57 A60:B60 A70:B70 A73:B73 A83:B83 A86:B86">
      <formula1>0</formula1>
      <formula2>0</formula2>
    </dataValidation>
    <dataValidation type="list" operator="equal" allowBlank="1" showErrorMessage="1" sqref="E52 E65 E78">
      <formula1>$X$50:$X$59</formula1>
      <formula2>0</formula2>
    </dataValidation>
    <dataValidation type="list" operator="equal" allowBlank="1" showErrorMessage="1" sqref="E4 E20 E36">
      <formula1>$X$2:$X$18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14:formula2>
            <xm:f>0</xm:f>
          </x14:formula2>
          <xm:sqref>C8:D8 C24:D24 C40:D40</xm:sqref>
        </x14:dataValidation>
        <x14:dataValidation type="list" allowBlank="1" showInputMessage="1" showErrorMessage="1">
          <x14:formula1>
            <xm:f>Данные!$V$3:$V$14</xm:f>
          </x14:formula1>
          <x14:formula2>
            <xm:f>0</xm:f>
          </x14:formula2>
          <xm:sqref>C12:F12 K12:N12 C16:F16 K16:N16 C28:F28 K28:N28 C32:F32 C44:F44 K44:N44 C48:F48 K59:N59 K72:N72 K85:N85</xm:sqref>
        </x14:dataValidation>
        <x14:dataValidation type="list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Данные!$Y$3:$Y$9</xm:f>
          </x14:formula1>
          <x14:formula2>
            <xm:f>0</xm:f>
          </x14:formula2>
          <xm:sqref>D52 D65 D78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168"/>
  <sheetViews>
    <sheetView showGridLines="0" topLeftCell="A60" zoomScale="160" zoomScaleNormal="160" workbookViewId="0">
      <selection activeCell="G16" sqref="G16"/>
    </sheetView>
  </sheetViews>
  <sheetFormatPr defaultColWidth="9.140625" defaultRowHeight="15" outlineLevelRow="2" x14ac:dyDescent="0.25"/>
  <cols>
    <col min="1" max="1" width="22" style="15" customWidth="1"/>
    <col min="2" max="2" width="28.85546875" style="15" customWidth="1"/>
    <col min="3" max="6" width="17.28515625" style="15" customWidth="1"/>
    <col min="7" max="7" width="14.140625" style="15" customWidth="1"/>
    <col min="8" max="8" width="21.5703125" style="15" customWidth="1"/>
    <col min="9" max="21" width="9.140625" style="16"/>
    <col min="22" max="22" width="74.42578125" style="16" customWidth="1"/>
    <col min="23" max="57" width="9.140625" style="16"/>
    <col min="58" max="1023" width="9.140625" style="15"/>
    <col min="1024" max="1024" width="11.5703125" customWidth="1"/>
  </cols>
  <sheetData>
    <row r="2" spans="1:1024" ht="18" customHeight="1" x14ac:dyDescent="0.3">
      <c r="A2" s="90" t="s">
        <v>61</v>
      </c>
      <c r="B2" s="90"/>
      <c r="C2" s="90"/>
      <c r="D2" s="90"/>
      <c r="E2" s="90"/>
      <c r="F2" s="90"/>
    </row>
    <row r="3" spans="1:1024" ht="30" customHeight="1" x14ac:dyDescent="0.25">
      <c r="A3" s="46" t="s">
        <v>1</v>
      </c>
      <c r="B3" s="91" t="s">
        <v>2</v>
      </c>
      <c r="C3" s="91"/>
      <c r="D3" s="91"/>
      <c r="E3" s="91"/>
      <c r="F3" s="91"/>
    </row>
    <row r="4" spans="1:1024" x14ac:dyDescent="0.25">
      <c r="A4" s="20"/>
      <c r="B4" s="20"/>
      <c r="C4" s="20"/>
      <c r="D4" s="20"/>
      <c r="E4" s="20"/>
      <c r="F4" s="20"/>
    </row>
    <row r="5" spans="1:1024" s="24" customFormat="1" ht="13.9" customHeight="1" x14ac:dyDescent="0.25">
      <c r="A5" s="92" t="s">
        <v>62</v>
      </c>
      <c r="B5" s="92"/>
      <c r="C5" s="93" t="s">
        <v>2</v>
      </c>
      <c r="D5" s="93"/>
      <c r="E5" s="94" t="s">
        <v>6</v>
      </c>
      <c r="F5" s="9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9" t="s">
        <v>63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AMJ5"/>
    </row>
    <row r="6" spans="1:1024" ht="69" customHeight="1" x14ac:dyDescent="0.25">
      <c r="A6" s="95" t="s">
        <v>64</v>
      </c>
      <c r="B6" s="95"/>
      <c r="C6" s="8" t="s">
        <v>2</v>
      </c>
      <c r="D6" s="8"/>
      <c r="E6" s="7" t="s">
        <v>65</v>
      </c>
      <c r="F6" s="7"/>
      <c r="V6" s="19" t="s">
        <v>66</v>
      </c>
    </row>
    <row r="7" spans="1:1024" ht="42" customHeight="1" x14ac:dyDescent="0.25">
      <c r="A7" s="96" t="s">
        <v>67</v>
      </c>
      <c r="B7" s="96"/>
      <c r="C7" s="86" t="s">
        <v>2</v>
      </c>
      <c r="D7" s="86"/>
      <c r="E7" s="20"/>
      <c r="F7" s="20"/>
      <c r="V7" s="19" t="s">
        <v>68</v>
      </c>
    </row>
    <row r="8" spans="1:1024" ht="17.25" customHeight="1" x14ac:dyDescent="0.25">
      <c r="A8" s="97" t="s">
        <v>69</v>
      </c>
      <c r="B8" s="97"/>
      <c r="C8" s="97"/>
      <c r="D8" s="97"/>
      <c r="E8" s="97"/>
      <c r="F8" s="97"/>
      <c r="V8" s="19" t="s">
        <v>70</v>
      </c>
    </row>
    <row r="9" spans="1:1024" s="24" customFormat="1" ht="17.25" customHeight="1" x14ac:dyDescent="0.25">
      <c r="A9" s="98" t="s">
        <v>71</v>
      </c>
      <c r="B9" s="98"/>
      <c r="C9" s="18">
        <v>2023</v>
      </c>
      <c r="D9" s="18">
        <v>2024</v>
      </c>
      <c r="E9" s="18">
        <v>2025</v>
      </c>
      <c r="F9" s="18">
        <v>2026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9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AMJ9"/>
    </row>
    <row r="10" spans="1:1024" s="24" customFormat="1" ht="67.5" customHeight="1" x14ac:dyDescent="0.25">
      <c r="A10" s="99" t="s">
        <v>72</v>
      </c>
      <c r="B10" s="99"/>
      <c r="C10" s="47" t="s">
        <v>23</v>
      </c>
      <c r="D10" s="47" t="s">
        <v>23</v>
      </c>
      <c r="E10" s="47" t="s">
        <v>23</v>
      </c>
      <c r="F10" s="47" t="s">
        <v>23</v>
      </c>
      <c r="G10" s="7" t="s">
        <v>65</v>
      </c>
      <c r="H10" s="7"/>
      <c r="I10" s="2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9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AMJ10"/>
    </row>
    <row r="11" spans="1:1024" ht="41.25" customHeight="1" x14ac:dyDescent="0.25">
      <c r="A11" s="100" t="s">
        <v>73</v>
      </c>
      <c r="B11" s="100"/>
      <c r="C11" s="47" t="s">
        <v>23</v>
      </c>
      <c r="D11" s="47" t="s">
        <v>23</v>
      </c>
      <c r="E11" s="47" t="s">
        <v>23</v>
      </c>
      <c r="F11" s="47" t="s">
        <v>23</v>
      </c>
      <c r="H11" s="48"/>
      <c r="I11" s="27"/>
      <c r="V11" s="19"/>
    </row>
    <row r="12" spans="1:1024" ht="26.25" customHeight="1" x14ac:dyDescent="0.25">
      <c r="A12" s="2" t="s">
        <v>26</v>
      </c>
      <c r="B12" s="2"/>
      <c r="C12" s="2"/>
      <c r="D12" s="2"/>
      <c r="E12" s="2"/>
      <c r="F12" s="20"/>
      <c r="H12" s="48"/>
      <c r="I12" s="27"/>
    </row>
    <row r="13" spans="1:1024" ht="28.5" hidden="1" customHeight="1" outlineLevel="1" x14ac:dyDescent="0.25">
      <c r="A13" s="98" t="s">
        <v>71</v>
      </c>
      <c r="B13" s="98"/>
      <c r="C13" s="49">
        <v>2027</v>
      </c>
      <c r="D13" s="49">
        <v>2028</v>
      </c>
      <c r="E13" s="49">
        <v>2029</v>
      </c>
      <c r="F13" s="49">
        <v>2030</v>
      </c>
      <c r="H13" s="48"/>
      <c r="I13" s="27"/>
    </row>
    <row r="14" spans="1:1024" ht="57.75" hidden="1" customHeight="1" outlineLevel="1" x14ac:dyDescent="0.25">
      <c r="A14" s="99" t="s">
        <v>64</v>
      </c>
      <c r="B14" s="99"/>
      <c r="C14" s="47" t="s">
        <v>23</v>
      </c>
      <c r="D14" s="47" t="s">
        <v>23</v>
      </c>
      <c r="E14" s="47" t="s">
        <v>23</v>
      </c>
      <c r="F14" s="47" t="s">
        <v>23</v>
      </c>
      <c r="G14" s="7" t="s">
        <v>65</v>
      </c>
      <c r="H14" s="7"/>
      <c r="I14" s="35"/>
    </row>
    <row r="15" spans="1:1024" ht="35.1" hidden="1" customHeight="1" outlineLevel="1" x14ac:dyDescent="0.25">
      <c r="A15" s="100" t="s">
        <v>73</v>
      </c>
      <c r="B15" s="100"/>
      <c r="C15" s="47" t="s">
        <v>23</v>
      </c>
      <c r="D15" s="47" t="s">
        <v>23</v>
      </c>
      <c r="E15" s="47" t="s">
        <v>23</v>
      </c>
      <c r="F15" s="47" t="s">
        <v>23</v>
      </c>
      <c r="H15" s="48"/>
      <c r="I15" s="27"/>
    </row>
    <row r="16" spans="1:1024" ht="26.25" customHeight="1" collapsed="1" x14ac:dyDescent="0.25">
      <c r="A16" s="20"/>
      <c r="B16" s="20"/>
      <c r="C16" s="20"/>
      <c r="D16" s="20"/>
      <c r="E16" s="20"/>
      <c r="F16" s="20"/>
      <c r="G16" s="36"/>
      <c r="H16" s="48"/>
      <c r="I16" s="27"/>
    </row>
    <row r="17" spans="1:1024" ht="14.25" customHeight="1" x14ac:dyDescent="0.25">
      <c r="A17" s="1" t="s">
        <v>33</v>
      </c>
      <c r="B17" s="1"/>
      <c r="C17" s="1"/>
      <c r="D17" s="1"/>
      <c r="E17" s="1"/>
      <c r="F17" s="20"/>
      <c r="H17" s="48"/>
      <c r="I17" s="27"/>
    </row>
    <row r="18" spans="1:1024" hidden="1" outlineLevel="1" x14ac:dyDescent="0.25">
      <c r="A18" s="20"/>
      <c r="B18" s="20"/>
      <c r="C18" s="20"/>
      <c r="D18" s="20"/>
      <c r="E18" s="20"/>
      <c r="F18" s="20"/>
      <c r="H18" s="48"/>
      <c r="I18" s="27"/>
    </row>
    <row r="19" spans="1:1024" ht="30" hidden="1" customHeight="1" outlineLevel="1" x14ac:dyDescent="0.25">
      <c r="A19" s="92" t="s">
        <v>62</v>
      </c>
      <c r="B19" s="92"/>
      <c r="C19" s="93" t="s">
        <v>2</v>
      </c>
      <c r="D19" s="93"/>
      <c r="E19" s="94" t="s">
        <v>6</v>
      </c>
      <c r="F19" s="94"/>
      <c r="H19" s="48"/>
      <c r="I19" s="27"/>
    </row>
    <row r="20" spans="1:1024" ht="69" hidden="1" customHeight="1" outlineLevel="1" x14ac:dyDescent="0.25">
      <c r="A20" s="95" t="s">
        <v>64</v>
      </c>
      <c r="B20" s="95"/>
      <c r="C20" s="8" t="s">
        <v>2</v>
      </c>
      <c r="D20" s="8"/>
      <c r="E20" s="7" t="s">
        <v>65</v>
      </c>
      <c r="F20" s="7"/>
      <c r="H20" s="48"/>
      <c r="I20" s="27"/>
    </row>
    <row r="21" spans="1:1024" ht="35.450000000000003" hidden="1" customHeight="1" outlineLevel="1" x14ac:dyDescent="0.25">
      <c r="A21" s="96" t="s">
        <v>67</v>
      </c>
      <c r="B21" s="96"/>
      <c r="C21" s="86" t="s">
        <v>2</v>
      </c>
      <c r="D21" s="86"/>
      <c r="E21" s="20"/>
      <c r="F21" s="20"/>
      <c r="H21" s="48"/>
      <c r="I21" s="27"/>
    </row>
    <row r="22" spans="1:1024" ht="14.25" hidden="1" customHeight="1" outlineLevel="1" x14ac:dyDescent="0.25">
      <c r="A22" s="97" t="s">
        <v>69</v>
      </c>
      <c r="B22" s="97"/>
      <c r="C22" s="97"/>
      <c r="D22" s="97"/>
      <c r="E22" s="97"/>
      <c r="F22" s="97"/>
    </row>
    <row r="23" spans="1:1024" s="24" customFormat="1" ht="15" hidden="1" customHeight="1" outlineLevel="1" x14ac:dyDescent="0.25">
      <c r="A23" s="98" t="s">
        <v>71</v>
      </c>
      <c r="B23" s="98"/>
      <c r="C23" s="37">
        <f>C9</f>
        <v>2023</v>
      </c>
      <c r="D23" s="37">
        <f>D9</f>
        <v>2024</v>
      </c>
      <c r="E23" s="37">
        <f>E9</f>
        <v>2025</v>
      </c>
      <c r="F23" s="37">
        <f>F9</f>
        <v>2026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AMJ23"/>
    </row>
    <row r="24" spans="1:1024" s="24" customFormat="1" ht="57.75" hidden="1" customHeight="1" outlineLevel="1" x14ac:dyDescent="0.25">
      <c r="A24" s="99" t="s">
        <v>64</v>
      </c>
      <c r="B24" s="99"/>
      <c r="C24" s="47" t="s">
        <v>23</v>
      </c>
      <c r="D24" s="47" t="s">
        <v>23</v>
      </c>
      <c r="E24" s="47" t="s">
        <v>23</v>
      </c>
      <c r="F24" s="47" t="s">
        <v>23</v>
      </c>
      <c r="G24" s="7" t="s">
        <v>65</v>
      </c>
      <c r="H24" s="7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AMJ24"/>
    </row>
    <row r="25" spans="1:1024" ht="35.450000000000003" hidden="1" customHeight="1" outlineLevel="1" x14ac:dyDescent="0.25">
      <c r="A25" s="100" t="s">
        <v>73</v>
      </c>
      <c r="B25" s="100"/>
      <c r="C25" s="47" t="s">
        <v>23</v>
      </c>
      <c r="D25" s="47" t="s">
        <v>23</v>
      </c>
      <c r="E25" s="47" t="s">
        <v>23</v>
      </c>
      <c r="F25" s="47" t="s">
        <v>23</v>
      </c>
    </row>
    <row r="26" spans="1:1024" ht="24" hidden="1" customHeight="1" outlineLevel="1" x14ac:dyDescent="0.25">
      <c r="A26" s="2" t="s">
        <v>26</v>
      </c>
      <c r="B26" s="2"/>
      <c r="C26" s="2"/>
      <c r="D26" s="2"/>
      <c r="E26" s="2"/>
      <c r="F26" s="20"/>
    </row>
    <row r="27" spans="1:1024" ht="15.75" hidden="1" customHeight="1" outlineLevel="2" x14ac:dyDescent="0.25">
      <c r="A27" s="98" t="s">
        <v>71</v>
      </c>
      <c r="B27" s="98"/>
      <c r="C27" s="37">
        <f>C13</f>
        <v>2027</v>
      </c>
      <c r="D27" s="37">
        <f>D13</f>
        <v>2028</v>
      </c>
      <c r="E27" s="37">
        <f>E13</f>
        <v>2029</v>
      </c>
      <c r="F27" s="37">
        <f>F13</f>
        <v>2030</v>
      </c>
    </row>
    <row r="28" spans="1:1024" ht="57.75" hidden="1" customHeight="1" outlineLevel="2" x14ac:dyDescent="0.25">
      <c r="A28" s="99" t="s">
        <v>64</v>
      </c>
      <c r="B28" s="99"/>
      <c r="C28" s="47" t="s">
        <v>23</v>
      </c>
      <c r="D28" s="47" t="s">
        <v>23</v>
      </c>
      <c r="E28" s="47" t="s">
        <v>23</v>
      </c>
      <c r="F28" s="47" t="s">
        <v>23</v>
      </c>
      <c r="G28" s="7" t="s">
        <v>65</v>
      </c>
      <c r="H28" s="7"/>
    </row>
    <row r="29" spans="1:1024" ht="35.1" hidden="1" customHeight="1" outlineLevel="2" x14ac:dyDescent="0.25">
      <c r="A29" s="100" t="s">
        <v>73</v>
      </c>
      <c r="B29" s="100"/>
      <c r="C29" s="47" t="s">
        <v>23</v>
      </c>
      <c r="D29" s="47" t="s">
        <v>23</v>
      </c>
      <c r="E29" s="47" t="s">
        <v>23</v>
      </c>
      <c r="F29" s="47" t="s">
        <v>23</v>
      </c>
    </row>
    <row r="30" spans="1:1024" ht="24.75" hidden="1" customHeight="1" outlineLevel="1" x14ac:dyDescent="0.25">
      <c r="A30" s="20"/>
      <c r="B30" s="20"/>
      <c r="C30" s="20"/>
      <c r="D30" s="20"/>
      <c r="E30" s="20"/>
      <c r="F30" s="20"/>
    </row>
    <row r="31" spans="1:1024" collapsed="1" x14ac:dyDescent="0.25">
      <c r="A31" s="1" t="s">
        <v>33</v>
      </c>
      <c r="B31" s="1"/>
      <c r="C31" s="1"/>
      <c r="D31" s="1"/>
      <c r="E31" s="1"/>
      <c r="F31" s="20"/>
    </row>
    <row r="32" spans="1:1024" hidden="1" outlineLevel="1" x14ac:dyDescent="0.25">
      <c r="A32" s="20"/>
      <c r="B32" s="20"/>
      <c r="C32" s="20"/>
      <c r="D32" s="20"/>
      <c r="E32" s="20"/>
      <c r="F32" s="20"/>
    </row>
    <row r="33" spans="1:1024" ht="29.25" hidden="1" customHeight="1" outlineLevel="1" x14ac:dyDescent="0.25">
      <c r="A33" s="92" t="s">
        <v>62</v>
      </c>
      <c r="B33" s="92"/>
      <c r="C33" s="93" t="s">
        <v>2</v>
      </c>
      <c r="D33" s="93"/>
      <c r="E33" s="94" t="s">
        <v>6</v>
      </c>
      <c r="F33" s="94"/>
    </row>
    <row r="34" spans="1:1024" ht="69" hidden="1" customHeight="1" outlineLevel="1" x14ac:dyDescent="0.25">
      <c r="A34" s="95" t="s">
        <v>64</v>
      </c>
      <c r="B34" s="95"/>
      <c r="C34" s="8" t="s">
        <v>2</v>
      </c>
      <c r="D34" s="8"/>
      <c r="E34" s="7" t="s">
        <v>65</v>
      </c>
      <c r="F34" s="7"/>
    </row>
    <row r="35" spans="1:1024" ht="35.450000000000003" hidden="1" customHeight="1" outlineLevel="1" x14ac:dyDescent="0.25">
      <c r="A35" s="96" t="s">
        <v>67</v>
      </c>
      <c r="B35" s="96"/>
      <c r="C35" s="8" t="s">
        <v>2</v>
      </c>
      <c r="D35" s="8"/>
      <c r="E35" s="20"/>
      <c r="F35" s="20"/>
    </row>
    <row r="36" spans="1:1024" ht="29.25" hidden="1" customHeight="1" outlineLevel="1" x14ac:dyDescent="0.25">
      <c r="A36" s="97" t="s">
        <v>69</v>
      </c>
      <c r="B36" s="97"/>
      <c r="C36" s="97"/>
      <c r="D36" s="97"/>
      <c r="E36" s="97"/>
      <c r="F36" s="97"/>
    </row>
    <row r="37" spans="1:1024" s="24" customFormat="1" ht="15" hidden="1" customHeight="1" outlineLevel="1" x14ac:dyDescent="0.25">
      <c r="A37" s="98" t="s">
        <v>71</v>
      </c>
      <c r="B37" s="98"/>
      <c r="C37" s="37">
        <f>C9</f>
        <v>2023</v>
      </c>
      <c r="D37" s="37">
        <f>D9</f>
        <v>2024</v>
      </c>
      <c r="E37" s="37">
        <f>E9</f>
        <v>2025</v>
      </c>
      <c r="F37" s="37">
        <f>F9</f>
        <v>2026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AMJ37"/>
    </row>
    <row r="38" spans="1:1024" s="24" customFormat="1" ht="57.75" hidden="1" customHeight="1" outlineLevel="1" x14ac:dyDescent="0.25">
      <c r="A38" s="99" t="s">
        <v>64</v>
      </c>
      <c r="B38" s="99"/>
      <c r="C38" s="47" t="s">
        <v>23</v>
      </c>
      <c r="D38" s="47" t="s">
        <v>23</v>
      </c>
      <c r="E38" s="47" t="s">
        <v>23</v>
      </c>
      <c r="F38" s="47" t="s">
        <v>23</v>
      </c>
      <c r="G38" s="7" t="s">
        <v>65</v>
      </c>
      <c r="H38" s="7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AMJ38"/>
    </row>
    <row r="39" spans="1:1024" ht="35.450000000000003" hidden="1" customHeight="1" outlineLevel="1" x14ac:dyDescent="0.25">
      <c r="A39" s="100" t="s">
        <v>73</v>
      </c>
      <c r="B39" s="100"/>
      <c r="C39" s="47" t="s">
        <v>23</v>
      </c>
      <c r="D39" s="47" t="s">
        <v>23</v>
      </c>
      <c r="E39" s="47" t="s">
        <v>23</v>
      </c>
      <c r="F39" s="47" t="s">
        <v>23</v>
      </c>
    </row>
    <row r="40" spans="1:1024" ht="29.25" hidden="1" customHeight="1" outlineLevel="1" x14ac:dyDescent="0.25">
      <c r="A40" s="2" t="s">
        <v>26</v>
      </c>
      <c r="B40" s="2"/>
      <c r="C40" s="2"/>
      <c r="D40" s="2"/>
      <c r="E40" s="2"/>
      <c r="F40" s="20"/>
    </row>
    <row r="41" spans="1:1024" ht="15.75" hidden="1" customHeight="1" outlineLevel="2" x14ac:dyDescent="0.25">
      <c r="A41" s="98" t="s">
        <v>71</v>
      </c>
      <c r="B41" s="98"/>
      <c r="C41" s="37">
        <f>C13</f>
        <v>2027</v>
      </c>
      <c r="D41" s="37">
        <f>D13</f>
        <v>2028</v>
      </c>
      <c r="E41" s="37">
        <f>E13</f>
        <v>2029</v>
      </c>
      <c r="F41" s="37">
        <f>F13</f>
        <v>2030</v>
      </c>
    </row>
    <row r="42" spans="1:1024" ht="57.75" hidden="1" customHeight="1" outlineLevel="2" x14ac:dyDescent="0.25">
      <c r="A42" s="99" t="s">
        <v>64</v>
      </c>
      <c r="B42" s="99"/>
      <c r="C42" s="47" t="s">
        <v>23</v>
      </c>
      <c r="D42" s="47" t="s">
        <v>23</v>
      </c>
      <c r="E42" s="47" t="s">
        <v>23</v>
      </c>
      <c r="F42" s="47" t="s">
        <v>23</v>
      </c>
      <c r="G42" s="7" t="s">
        <v>65</v>
      </c>
      <c r="H42" s="7"/>
    </row>
    <row r="43" spans="1:1024" ht="35.450000000000003" hidden="1" customHeight="1" outlineLevel="2" x14ac:dyDescent="0.25">
      <c r="A43" s="100" t="s">
        <v>73</v>
      </c>
      <c r="B43" s="100"/>
      <c r="C43" s="47" t="s">
        <v>23</v>
      </c>
      <c r="D43" s="47" t="s">
        <v>23</v>
      </c>
      <c r="E43" s="47" t="s">
        <v>23</v>
      </c>
      <c r="F43" s="47" t="s">
        <v>23</v>
      </c>
    </row>
    <row r="44" spans="1:1024" ht="29.25" hidden="1" customHeight="1" outlineLevel="1" x14ac:dyDescent="0.25">
      <c r="A44" s="20"/>
      <c r="B44" s="20"/>
      <c r="C44" s="20"/>
      <c r="D44" s="20"/>
      <c r="E44" s="20"/>
      <c r="F44" s="20"/>
    </row>
    <row r="45" spans="1:1024" hidden="1" outlineLevel="1" x14ac:dyDescent="0.25">
      <c r="A45" s="20"/>
      <c r="B45" s="20"/>
      <c r="C45" s="20"/>
      <c r="D45" s="20"/>
      <c r="E45" s="20"/>
      <c r="F45" s="20"/>
    </row>
    <row r="46" spans="1:1024" s="50" customFormat="1" ht="29.25" customHeight="1" collapsed="1" x14ac:dyDescent="0.25">
      <c r="A46" s="101" t="s">
        <v>74</v>
      </c>
      <c r="B46" s="101"/>
      <c r="C46" s="93" t="s">
        <v>2</v>
      </c>
      <c r="D46" s="93"/>
      <c r="E46" s="94" t="s">
        <v>6</v>
      </c>
      <c r="F46" s="94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9" t="s">
        <v>3</v>
      </c>
      <c r="W46" s="16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AMJ46"/>
    </row>
    <row r="47" spans="1:1024" ht="52.5" customHeight="1" x14ac:dyDescent="0.25">
      <c r="A47" s="99" t="s">
        <v>75</v>
      </c>
      <c r="B47" s="99"/>
      <c r="C47" s="8" t="s">
        <v>2</v>
      </c>
      <c r="D47" s="8"/>
      <c r="E47" s="7" t="s">
        <v>76</v>
      </c>
      <c r="F47" s="7"/>
      <c r="H47" s="51"/>
      <c r="V47" s="19" t="s">
        <v>4</v>
      </c>
    </row>
    <row r="48" spans="1:1024" ht="39.75" customHeight="1" x14ac:dyDescent="0.25">
      <c r="A48" s="99" t="s">
        <v>11</v>
      </c>
      <c r="B48" s="99"/>
      <c r="C48" s="8" t="s">
        <v>2</v>
      </c>
      <c r="D48" s="8"/>
      <c r="E48" s="20"/>
      <c r="F48" s="20"/>
      <c r="V48" s="19" t="s">
        <v>7</v>
      </c>
      <c r="W48" s="22"/>
    </row>
    <row r="49" spans="1:1024" ht="24.2" customHeight="1" x14ac:dyDescent="0.25">
      <c r="A49" s="100" t="s">
        <v>13</v>
      </c>
      <c r="B49" s="100"/>
      <c r="C49" s="8" t="s">
        <v>2</v>
      </c>
      <c r="D49" s="8"/>
      <c r="E49" s="20"/>
      <c r="F49" s="20"/>
      <c r="V49" s="19" t="s">
        <v>10</v>
      </c>
    </row>
    <row r="50" spans="1:1024" ht="13.9" customHeight="1" x14ac:dyDescent="0.25">
      <c r="A50" s="100" t="s">
        <v>15</v>
      </c>
      <c r="B50" s="100"/>
      <c r="C50" s="4" t="s">
        <v>16</v>
      </c>
      <c r="D50" s="4"/>
      <c r="E50" s="23"/>
      <c r="F50" s="23"/>
      <c r="V50" s="19" t="s">
        <v>12</v>
      </c>
    </row>
    <row r="51" spans="1:1024" ht="20.100000000000001" customHeight="1" x14ac:dyDescent="0.25">
      <c r="A51" s="97" t="s">
        <v>18</v>
      </c>
      <c r="B51" s="97"/>
      <c r="C51" s="97"/>
      <c r="D51" s="97"/>
      <c r="E51" s="97"/>
      <c r="F51" s="97"/>
      <c r="V51" s="19" t="s">
        <v>14</v>
      </c>
    </row>
    <row r="52" spans="1:1024" s="24" customFormat="1" ht="13.9" customHeight="1" x14ac:dyDescent="0.25">
      <c r="A52" s="100" t="s">
        <v>71</v>
      </c>
      <c r="B52" s="100"/>
      <c r="C52" s="37">
        <f>C9</f>
        <v>2023</v>
      </c>
      <c r="D52" s="37">
        <f>D9</f>
        <v>2024</v>
      </c>
      <c r="E52" s="37">
        <f>E9</f>
        <v>2025</v>
      </c>
      <c r="F52" s="37">
        <f>F9</f>
        <v>2026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19" t="s">
        <v>17</v>
      </c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AMJ52"/>
    </row>
    <row r="53" spans="1:1024" s="24" customFormat="1" ht="24.2" customHeight="1" x14ac:dyDescent="0.25">
      <c r="A53" s="100" t="s">
        <v>22</v>
      </c>
      <c r="B53" s="100"/>
      <c r="C53" s="47" t="s">
        <v>23</v>
      </c>
      <c r="D53" s="47" t="s">
        <v>23</v>
      </c>
      <c r="E53" s="47" t="s">
        <v>23</v>
      </c>
      <c r="F53" s="47" t="s">
        <v>23</v>
      </c>
      <c r="H53" s="53"/>
      <c r="I53" s="2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19" t="s">
        <v>19</v>
      </c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AMJ53"/>
    </row>
    <row r="54" spans="1:1024" ht="13.9" customHeight="1" x14ac:dyDescent="0.25">
      <c r="A54" s="100" t="s">
        <v>15</v>
      </c>
      <c r="B54" s="100"/>
      <c r="C54" s="33" t="s">
        <v>16</v>
      </c>
      <c r="D54" s="33" t="s">
        <v>16</v>
      </c>
      <c r="E54" s="33" t="s">
        <v>16</v>
      </c>
      <c r="F54" s="33" t="s">
        <v>16</v>
      </c>
      <c r="H54" s="48"/>
      <c r="V54" s="19" t="s">
        <v>21</v>
      </c>
    </row>
    <row r="55" spans="1:1024" ht="26.25" customHeight="1" x14ac:dyDescent="0.25">
      <c r="A55" s="2" t="s">
        <v>26</v>
      </c>
      <c r="B55" s="2"/>
      <c r="C55" s="2"/>
      <c r="D55" s="2"/>
      <c r="E55" s="2"/>
      <c r="F55" s="20"/>
      <c r="H55" s="48"/>
      <c r="I55" s="27"/>
      <c r="V55" s="19" t="s">
        <v>24</v>
      </c>
    </row>
    <row r="56" spans="1:1024" ht="16.5" hidden="1" customHeight="1" outlineLevel="1" x14ac:dyDescent="0.25">
      <c r="A56" s="100" t="s">
        <v>71</v>
      </c>
      <c r="B56" s="100"/>
      <c r="C56" s="37">
        <f>C13</f>
        <v>2027</v>
      </c>
      <c r="D56" s="37">
        <f>D13</f>
        <v>2028</v>
      </c>
      <c r="E56" s="37">
        <f>E13</f>
        <v>2029</v>
      </c>
      <c r="F56" s="37">
        <f>F13</f>
        <v>2030</v>
      </c>
      <c r="H56" s="48"/>
      <c r="I56" s="27"/>
      <c r="V56" s="19" t="s">
        <v>25</v>
      </c>
    </row>
    <row r="57" spans="1:1024" ht="30.75" hidden="1" customHeight="1" outlineLevel="1" x14ac:dyDescent="0.25">
      <c r="A57" s="100" t="s">
        <v>22</v>
      </c>
      <c r="B57" s="100"/>
      <c r="C57" s="47" t="s">
        <v>23</v>
      </c>
      <c r="D57" s="47" t="s">
        <v>23</v>
      </c>
      <c r="E57" s="47" t="s">
        <v>23</v>
      </c>
      <c r="F57" s="47" t="s">
        <v>23</v>
      </c>
      <c r="H57" s="48"/>
      <c r="I57" s="35"/>
      <c r="V57" s="19" t="s">
        <v>27</v>
      </c>
    </row>
    <row r="58" spans="1:1024" ht="13.9" hidden="1" customHeight="1" outlineLevel="1" x14ac:dyDescent="0.25">
      <c r="A58" s="100" t="s">
        <v>15</v>
      </c>
      <c r="B58" s="100"/>
      <c r="C58" s="33" t="s">
        <v>16</v>
      </c>
      <c r="D58" s="33" t="s">
        <v>16</v>
      </c>
      <c r="E58" s="33" t="s">
        <v>16</v>
      </c>
      <c r="F58" s="33" t="s">
        <v>16</v>
      </c>
      <c r="H58" s="48"/>
      <c r="I58" s="27"/>
      <c r="V58" s="19" t="s">
        <v>28</v>
      </c>
    </row>
    <row r="59" spans="1:1024" ht="26.25" customHeight="1" collapsed="1" x14ac:dyDescent="0.25">
      <c r="A59" s="7" t="s">
        <v>77</v>
      </c>
      <c r="B59" s="7"/>
      <c r="C59" s="7"/>
      <c r="D59" s="7"/>
      <c r="E59" s="7"/>
      <c r="F59" s="7"/>
      <c r="G59" s="36"/>
      <c r="H59" s="48"/>
      <c r="I59" s="27"/>
      <c r="V59" s="19" t="s">
        <v>29</v>
      </c>
    </row>
    <row r="60" spans="1:1024" ht="14.25" customHeight="1" x14ac:dyDescent="0.25">
      <c r="A60" s="1" t="s">
        <v>33</v>
      </c>
      <c r="B60" s="1"/>
      <c r="C60" s="1"/>
      <c r="D60" s="1"/>
      <c r="E60" s="1"/>
      <c r="F60" s="20"/>
      <c r="H60" s="48"/>
      <c r="I60" s="27"/>
      <c r="V60" s="19" t="s">
        <v>30</v>
      </c>
    </row>
    <row r="61" spans="1:1024" hidden="1" outlineLevel="1" x14ac:dyDescent="0.25">
      <c r="A61" s="20"/>
      <c r="B61" s="20"/>
      <c r="C61" s="20"/>
      <c r="D61" s="20"/>
      <c r="E61" s="20"/>
      <c r="F61" s="20"/>
      <c r="H61" s="48"/>
      <c r="I61" s="27"/>
      <c r="V61" s="19" t="s">
        <v>32</v>
      </c>
    </row>
    <row r="62" spans="1:1024" s="50" customFormat="1" ht="29.25" hidden="1" customHeight="1" outlineLevel="1" x14ac:dyDescent="0.25">
      <c r="A62" s="101" t="s">
        <v>74</v>
      </c>
      <c r="B62" s="101"/>
      <c r="C62" s="93" t="s">
        <v>2</v>
      </c>
      <c r="D62" s="93"/>
      <c r="E62" s="94" t="s">
        <v>6</v>
      </c>
      <c r="F62" s="94"/>
      <c r="H62" s="54"/>
      <c r="I62" s="55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9" t="s">
        <v>34</v>
      </c>
      <c r="W62" s="16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AMJ62"/>
    </row>
    <row r="63" spans="1:1024" ht="46.7" hidden="1" customHeight="1" outlineLevel="1" x14ac:dyDescent="0.25">
      <c r="A63" s="99" t="s">
        <v>75</v>
      </c>
      <c r="B63" s="99"/>
      <c r="C63" s="8" t="s">
        <v>2</v>
      </c>
      <c r="D63" s="8"/>
      <c r="E63" s="7" t="s">
        <v>76</v>
      </c>
      <c r="F63" s="7"/>
      <c r="H63" s="48"/>
      <c r="I63" s="27"/>
      <c r="V63" s="19" t="s">
        <v>35</v>
      </c>
    </row>
    <row r="64" spans="1:1024" ht="35.450000000000003" hidden="1" customHeight="1" outlineLevel="1" x14ac:dyDescent="0.25">
      <c r="A64" s="99" t="s">
        <v>11</v>
      </c>
      <c r="B64" s="99"/>
      <c r="C64" s="8" t="s">
        <v>2</v>
      </c>
      <c r="D64" s="8"/>
      <c r="E64" s="20"/>
      <c r="F64" s="20"/>
      <c r="H64" s="48"/>
      <c r="I64" s="27"/>
      <c r="V64" s="16" t="s">
        <v>78</v>
      </c>
    </row>
    <row r="65" spans="1:1024" ht="25.5" hidden="1" customHeight="1" outlineLevel="1" x14ac:dyDescent="0.25">
      <c r="A65" s="100" t="s">
        <v>13</v>
      </c>
      <c r="B65" s="100"/>
      <c r="C65" s="8" t="s">
        <v>2</v>
      </c>
      <c r="D65" s="8"/>
      <c r="E65" s="20"/>
      <c r="F65" s="20"/>
    </row>
    <row r="66" spans="1:1024" ht="13.9" hidden="1" customHeight="1" outlineLevel="1" x14ac:dyDescent="0.25">
      <c r="A66" s="100" t="s">
        <v>15</v>
      </c>
      <c r="B66" s="100"/>
      <c r="C66" s="4" t="s">
        <v>16</v>
      </c>
      <c r="D66" s="4"/>
      <c r="E66" s="23"/>
      <c r="F66" s="23"/>
    </row>
    <row r="67" spans="1:1024" ht="18" hidden="1" customHeight="1" outlineLevel="1" x14ac:dyDescent="0.25">
      <c r="A67" s="97" t="s">
        <v>79</v>
      </c>
      <c r="B67" s="97"/>
      <c r="C67" s="97"/>
      <c r="D67" s="97"/>
      <c r="E67" s="97"/>
      <c r="F67" s="97"/>
    </row>
    <row r="68" spans="1:1024" s="24" customFormat="1" ht="15" hidden="1" customHeight="1" outlineLevel="1" x14ac:dyDescent="0.25">
      <c r="A68" s="100" t="s">
        <v>71</v>
      </c>
      <c r="B68" s="100"/>
      <c r="C68" s="37">
        <f>C52</f>
        <v>2023</v>
      </c>
      <c r="D68" s="37">
        <f>D52</f>
        <v>2024</v>
      </c>
      <c r="E68" s="37">
        <f>E52</f>
        <v>2025</v>
      </c>
      <c r="F68" s="37">
        <f>F52</f>
        <v>2026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AMJ68"/>
    </row>
    <row r="69" spans="1:1024" s="24" customFormat="1" ht="26.25" hidden="1" customHeight="1" outlineLevel="1" x14ac:dyDescent="0.25">
      <c r="A69" s="100" t="s">
        <v>22</v>
      </c>
      <c r="B69" s="100"/>
      <c r="C69" s="47" t="s">
        <v>23</v>
      </c>
      <c r="D69" s="47" t="s">
        <v>23</v>
      </c>
      <c r="E69" s="47" t="s">
        <v>23</v>
      </c>
      <c r="F69" s="47" t="s">
        <v>23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AMJ69"/>
    </row>
    <row r="70" spans="1:1024" ht="21.75" hidden="1" customHeight="1" outlineLevel="1" x14ac:dyDescent="0.25">
      <c r="A70" s="100" t="s">
        <v>15</v>
      </c>
      <c r="B70" s="100"/>
      <c r="C70" s="33" t="s">
        <v>16</v>
      </c>
      <c r="D70" s="33" t="s">
        <v>16</v>
      </c>
      <c r="E70" s="33" t="s">
        <v>16</v>
      </c>
      <c r="F70" s="33" t="s">
        <v>16</v>
      </c>
    </row>
    <row r="71" spans="1:1024" ht="24" hidden="1" customHeight="1" outlineLevel="1" x14ac:dyDescent="0.25">
      <c r="A71" s="2" t="s">
        <v>26</v>
      </c>
      <c r="B71" s="2"/>
      <c r="C71" s="2"/>
      <c r="D71" s="2"/>
      <c r="E71" s="2"/>
      <c r="F71" s="20"/>
    </row>
    <row r="72" spans="1:1024" ht="15.75" hidden="1" customHeight="1" outlineLevel="2" x14ac:dyDescent="0.25">
      <c r="A72" s="100" t="s">
        <v>71</v>
      </c>
      <c r="B72" s="100"/>
      <c r="C72" s="37">
        <f>C56</f>
        <v>2027</v>
      </c>
      <c r="D72" s="37">
        <f>D56</f>
        <v>2028</v>
      </c>
      <c r="E72" s="37">
        <f>E56</f>
        <v>2029</v>
      </c>
      <c r="F72" s="37">
        <f>F56</f>
        <v>2030</v>
      </c>
    </row>
    <row r="73" spans="1:1024" ht="28.5" hidden="1" customHeight="1" outlineLevel="2" x14ac:dyDescent="0.25">
      <c r="A73" s="100" t="s">
        <v>22</v>
      </c>
      <c r="B73" s="100"/>
      <c r="C73" s="47" t="s">
        <v>23</v>
      </c>
      <c r="D73" s="47" t="s">
        <v>23</v>
      </c>
      <c r="E73" s="47" t="s">
        <v>23</v>
      </c>
      <c r="F73" s="47" t="s">
        <v>23</v>
      </c>
    </row>
    <row r="74" spans="1:1024" ht="24" hidden="1" customHeight="1" outlineLevel="2" x14ac:dyDescent="0.25">
      <c r="A74" s="100" t="s">
        <v>15</v>
      </c>
      <c r="B74" s="100"/>
      <c r="C74" s="33" t="s">
        <v>16</v>
      </c>
      <c r="D74" s="33" t="s">
        <v>16</v>
      </c>
      <c r="E74" s="33" t="s">
        <v>16</v>
      </c>
      <c r="F74" s="33" t="s">
        <v>16</v>
      </c>
    </row>
    <row r="75" spans="1:1024" ht="24.75" hidden="1" customHeight="1" outlineLevel="1" x14ac:dyDescent="0.25">
      <c r="A75" s="7" t="s">
        <v>77</v>
      </c>
      <c r="B75" s="7"/>
      <c r="C75" s="7"/>
      <c r="D75" s="7"/>
      <c r="E75" s="7"/>
      <c r="F75" s="7"/>
    </row>
    <row r="76" spans="1:1024" ht="16.5" hidden="1" customHeight="1" outlineLevel="1" x14ac:dyDescent="0.25">
      <c r="A76" s="20"/>
      <c r="B76" s="20"/>
      <c r="C76" s="20"/>
      <c r="D76" s="20"/>
      <c r="E76" s="20"/>
      <c r="F76" s="20"/>
    </row>
    <row r="77" spans="1:1024" collapsed="1" x14ac:dyDescent="0.25">
      <c r="A77" s="1" t="s">
        <v>33</v>
      </c>
      <c r="B77" s="1"/>
      <c r="C77" s="1"/>
      <c r="D77" s="1"/>
      <c r="E77" s="1"/>
      <c r="F77" s="20"/>
    </row>
    <row r="78" spans="1:1024" hidden="1" outlineLevel="1" x14ac:dyDescent="0.25">
      <c r="A78" s="20"/>
      <c r="B78" s="20"/>
      <c r="C78" s="20"/>
      <c r="D78" s="20"/>
      <c r="E78" s="20"/>
      <c r="F78" s="20"/>
    </row>
    <row r="79" spans="1:1024" s="50" customFormat="1" ht="29.25" hidden="1" customHeight="1" outlineLevel="1" x14ac:dyDescent="0.25">
      <c r="A79" s="101" t="s">
        <v>74</v>
      </c>
      <c r="B79" s="101"/>
      <c r="C79" s="93" t="s">
        <v>2</v>
      </c>
      <c r="D79" s="93"/>
      <c r="E79" s="94" t="s">
        <v>6</v>
      </c>
      <c r="F79" s="94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AMJ79"/>
    </row>
    <row r="80" spans="1:1024" ht="46.7" hidden="1" customHeight="1" outlineLevel="1" x14ac:dyDescent="0.25">
      <c r="A80" s="99" t="s">
        <v>75</v>
      </c>
      <c r="B80" s="99"/>
      <c r="C80" s="8" t="s">
        <v>2</v>
      </c>
      <c r="D80" s="8"/>
      <c r="E80" s="7" t="s">
        <v>76</v>
      </c>
      <c r="F80" s="7"/>
    </row>
    <row r="81" spans="1:1024" ht="35.450000000000003" hidden="1" customHeight="1" outlineLevel="1" x14ac:dyDescent="0.25">
      <c r="A81" s="99" t="s">
        <v>11</v>
      </c>
      <c r="B81" s="99"/>
      <c r="C81" s="8" t="s">
        <v>2</v>
      </c>
      <c r="D81" s="8"/>
      <c r="E81" s="20"/>
      <c r="F81" s="20"/>
    </row>
    <row r="82" spans="1:1024" ht="26.25" hidden="1" customHeight="1" outlineLevel="1" x14ac:dyDescent="0.25">
      <c r="A82" s="100" t="s">
        <v>13</v>
      </c>
      <c r="B82" s="100"/>
      <c r="C82" s="8" t="s">
        <v>2</v>
      </c>
      <c r="D82" s="8"/>
      <c r="E82" s="20"/>
      <c r="F82" s="20"/>
    </row>
    <row r="83" spans="1:1024" ht="13.9" hidden="1" customHeight="1" outlineLevel="1" x14ac:dyDescent="0.25">
      <c r="A83" s="100" t="s">
        <v>15</v>
      </c>
      <c r="B83" s="100"/>
      <c r="C83" s="102" t="s">
        <v>16</v>
      </c>
      <c r="D83" s="102"/>
      <c r="E83" s="23"/>
      <c r="F83" s="23"/>
    </row>
    <row r="84" spans="1:1024" ht="17.25" hidden="1" customHeight="1" outlineLevel="1" x14ac:dyDescent="0.25">
      <c r="A84" s="97" t="s">
        <v>79</v>
      </c>
      <c r="B84" s="97"/>
      <c r="C84" s="97"/>
      <c r="D84" s="97"/>
      <c r="E84" s="97"/>
      <c r="F84" s="97"/>
    </row>
    <row r="85" spans="1:1024" s="24" customFormat="1" ht="15" hidden="1" customHeight="1" outlineLevel="1" x14ac:dyDescent="0.25">
      <c r="A85" s="100" t="s">
        <v>71</v>
      </c>
      <c r="B85" s="100"/>
      <c r="C85" s="37">
        <f>C52</f>
        <v>2023</v>
      </c>
      <c r="D85" s="37">
        <f>D52</f>
        <v>2024</v>
      </c>
      <c r="E85" s="37">
        <f>E52</f>
        <v>2025</v>
      </c>
      <c r="F85" s="37">
        <f>F52</f>
        <v>2026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AMJ85"/>
    </row>
    <row r="86" spans="1:1024" s="24" customFormat="1" ht="27.75" hidden="1" customHeight="1" outlineLevel="1" x14ac:dyDescent="0.25">
      <c r="A86" s="100" t="s">
        <v>22</v>
      </c>
      <c r="B86" s="100"/>
      <c r="C86" s="47" t="s">
        <v>23</v>
      </c>
      <c r="D86" s="47" t="s">
        <v>23</v>
      </c>
      <c r="E86" s="47" t="s">
        <v>23</v>
      </c>
      <c r="F86" s="47" t="s">
        <v>23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AMJ86"/>
    </row>
    <row r="87" spans="1:1024" ht="24.75" hidden="1" customHeight="1" outlineLevel="1" x14ac:dyDescent="0.25">
      <c r="A87" s="100" t="s">
        <v>15</v>
      </c>
      <c r="B87" s="100"/>
      <c r="C87" s="56" t="s">
        <v>16</v>
      </c>
      <c r="D87" s="56" t="s">
        <v>16</v>
      </c>
      <c r="E87" s="56" t="s">
        <v>16</v>
      </c>
      <c r="F87" s="56" t="s">
        <v>16</v>
      </c>
    </row>
    <row r="88" spans="1:1024" ht="29.25" hidden="1" customHeight="1" outlineLevel="1" x14ac:dyDescent="0.25">
      <c r="A88" s="2" t="s">
        <v>26</v>
      </c>
      <c r="B88" s="2"/>
      <c r="C88" s="2"/>
      <c r="D88" s="2"/>
      <c r="E88" s="2"/>
      <c r="F88" s="20"/>
    </row>
    <row r="89" spans="1:1024" ht="15.75" hidden="1" customHeight="1" outlineLevel="1" x14ac:dyDescent="0.25">
      <c r="A89" s="100" t="s">
        <v>71</v>
      </c>
      <c r="B89" s="100"/>
      <c r="C89" s="37">
        <f>C56</f>
        <v>2027</v>
      </c>
      <c r="D89" s="37">
        <f>D56</f>
        <v>2028</v>
      </c>
      <c r="E89" s="37">
        <f>E56</f>
        <v>2029</v>
      </c>
      <c r="F89" s="37">
        <f>F56</f>
        <v>2030</v>
      </c>
    </row>
    <row r="90" spans="1:1024" ht="29.25" hidden="1" customHeight="1" outlineLevel="2" x14ac:dyDescent="0.25">
      <c r="A90" s="100" t="s">
        <v>22</v>
      </c>
      <c r="B90" s="100"/>
      <c r="C90" s="33" t="s">
        <v>23</v>
      </c>
      <c r="D90" s="33" t="s">
        <v>23</v>
      </c>
      <c r="E90" s="33" t="s">
        <v>23</v>
      </c>
      <c r="F90" s="33" t="s">
        <v>23</v>
      </c>
    </row>
    <row r="91" spans="1:1024" ht="22.5" hidden="1" customHeight="1" outlineLevel="2" x14ac:dyDescent="0.25">
      <c r="A91" s="100" t="s">
        <v>15</v>
      </c>
      <c r="B91" s="100"/>
      <c r="C91" s="56" t="s">
        <v>16</v>
      </c>
      <c r="D91" s="56" t="s">
        <v>16</v>
      </c>
      <c r="E91" s="56" t="s">
        <v>16</v>
      </c>
      <c r="F91" s="56" t="s">
        <v>16</v>
      </c>
      <c r="U91" s="19" t="s">
        <v>80</v>
      </c>
    </row>
    <row r="92" spans="1:1024" ht="29.25" hidden="1" customHeight="1" outlineLevel="1" x14ac:dyDescent="0.25">
      <c r="A92" s="7" t="s">
        <v>77</v>
      </c>
      <c r="B92" s="7"/>
      <c r="C92" s="7"/>
      <c r="D92" s="7"/>
      <c r="E92" s="7"/>
      <c r="F92" s="7"/>
      <c r="U92" s="19" t="s">
        <v>81</v>
      </c>
    </row>
    <row r="93" spans="1:1024" ht="14.25" hidden="1" customHeight="1" outlineLevel="1" x14ac:dyDescent="0.25">
      <c r="A93" s="20"/>
      <c r="B93" s="20"/>
      <c r="C93" s="20"/>
      <c r="D93" s="20"/>
      <c r="E93" s="20"/>
      <c r="F93" s="20"/>
      <c r="U93" s="19" t="s">
        <v>82</v>
      </c>
    </row>
    <row r="94" spans="1:1024" ht="27.75" customHeight="1" collapsed="1" x14ac:dyDescent="0.25">
      <c r="A94" s="103" t="s">
        <v>83</v>
      </c>
      <c r="B94" s="103"/>
      <c r="C94" s="93" t="s">
        <v>2</v>
      </c>
      <c r="D94" s="93"/>
      <c r="E94" s="94" t="s">
        <v>6</v>
      </c>
      <c r="F94" s="94"/>
      <c r="U94" s="19" t="s">
        <v>84</v>
      </c>
    </row>
    <row r="95" spans="1:1024" ht="35.450000000000003" customHeight="1" x14ac:dyDescent="0.25">
      <c r="A95" s="104" t="s">
        <v>85</v>
      </c>
      <c r="B95" s="104"/>
      <c r="C95" s="93" t="s">
        <v>2</v>
      </c>
      <c r="D95" s="93"/>
      <c r="E95" s="20"/>
      <c r="F95" s="20"/>
      <c r="U95" s="19" t="s">
        <v>86</v>
      </c>
    </row>
    <row r="96" spans="1:1024" ht="13.9" customHeight="1" x14ac:dyDescent="0.25">
      <c r="A96" s="104" t="s">
        <v>42</v>
      </c>
      <c r="B96" s="104"/>
      <c r="C96" s="93" t="s">
        <v>2</v>
      </c>
      <c r="D96" s="93"/>
      <c r="E96" s="20"/>
      <c r="F96" s="20"/>
      <c r="U96" s="19" t="s">
        <v>87</v>
      </c>
      <c r="V96" s="19"/>
      <c r="W96" s="19"/>
    </row>
    <row r="97" spans="1:1024" ht="13.9" customHeight="1" x14ac:dyDescent="0.25">
      <c r="A97" s="104" t="s">
        <v>44</v>
      </c>
      <c r="B97" s="104"/>
      <c r="C97" s="93" t="s">
        <v>2</v>
      </c>
      <c r="D97" s="93"/>
      <c r="E97" s="23"/>
      <c r="F97" s="23"/>
      <c r="U97" s="19" t="s">
        <v>88</v>
      </c>
      <c r="V97" s="19"/>
      <c r="W97" s="19"/>
    </row>
    <row r="98" spans="1:1024" x14ac:dyDescent="0.25">
      <c r="A98" s="97" t="s">
        <v>46</v>
      </c>
      <c r="B98" s="97"/>
      <c r="C98" s="97"/>
      <c r="D98" s="97"/>
      <c r="E98" s="97"/>
      <c r="F98" s="97"/>
      <c r="U98" s="16" t="s">
        <v>89</v>
      </c>
      <c r="V98" s="19"/>
      <c r="W98" s="19"/>
    </row>
    <row r="99" spans="1:1024" s="24" customFormat="1" ht="15" customHeight="1" x14ac:dyDescent="0.25">
      <c r="A99" s="104" t="s">
        <v>20</v>
      </c>
      <c r="B99" s="104"/>
      <c r="C99" s="37">
        <f>C9</f>
        <v>2023</v>
      </c>
      <c r="D99" s="37">
        <f>D9</f>
        <v>2024</v>
      </c>
      <c r="E99" s="37">
        <f>E9</f>
        <v>2025</v>
      </c>
      <c r="F99" s="37">
        <f>F9</f>
        <v>2026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19"/>
      <c r="W99" s="19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AMJ99"/>
    </row>
    <row r="100" spans="1:1024" s="24" customFormat="1" ht="46.7" customHeight="1" x14ac:dyDescent="0.25">
      <c r="A100" s="104" t="s">
        <v>90</v>
      </c>
      <c r="B100" s="104"/>
      <c r="C100" s="57" t="s">
        <v>23</v>
      </c>
      <c r="D100" s="57" t="s">
        <v>23</v>
      </c>
      <c r="E100" s="57" t="s">
        <v>23</v>
      </c>
      <c r="F100" s="57" t="s">
        <v>23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19"/>
      <c r="W100" s="19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AMJ100"/>
    </row>
    <row r="101" spans="1:1024" x14ac:dyDescent="0.25">
      <c r="A101" s="2" t="s">
        <v>26</v>
      </c>
      <c r="B101" s="2"/>
      <c r="C101" s="2"/>
      <c r="D101" s="2"/>
      <c r="E101" s="2"/>
      <c r="F101" s="20"/>
      <c r="V101" s="19"/>
      <c r="W101" s="19"/>
    </row>
    <row r="102" spans="1:1024" ht="18" hidden="1" customHeight="1" outlineLevel="1" x14ac:dyDescent="0.25">
      <c r="A102" s="104" t="s">
        <v>20</v>
      </c>
      <c r="B102" s="104"/>
      <c r="C102" s="37">
        <f>C13</f>
        <v>2027</v>
      </c>
      <c r="D102" s="37">
        <f>D13</f>
        <v>2028</v>
      </c>
      <c r="E102" s="37">
        <f>E13</f>
        <v>2029</v>
      </c>
      <c r="F102" s="37">
        <f>F13</f>
        <v>2030</v>
      </c>
      <c r="V102" s="19"/>
      <c r="W102" s="19"/>
    </row>
    <row r="103" spans="1:1024" ht="46.7" hidden="1" customHeight="1" outlineLevel="1" x14ac:dyDescent="0.25">
      <c r="A103" s="104" t="s">
        <v>90</v>
      </c>
      <c r="B103" s="104"/>
      <c r="C103" s="57" t="s">
        <v>23</v>
      </c>
      <c r="D103" s="57" t="s">
        <v>23</v>
      </c>
      <c r="E103" s="57" t="s">
        <v>23</v>
      </c>
      <c r="F103" s="57" t="s">
        <v>23</v>
      </c>
      <c r="V103" s="19"/>
      <c r="W103" s="19"/>
    </row>
    <row r="104" spans="1:1024" collapsed="1" x14ac:dyDescent="0.25">
      <c r="A104" s="105" t="s">
        <v>53</v>
      </c>
      <c r="B104" s="105"/>
      <c r="C104" s="105"/>
      <c r="D104" s="105"/>
      <c r="E104" s="105"/>
      <c r="F104" s="105"/>
      <c r="V104" s="19"/>
      <c r="W104" s="19"/>
    </row>
    <row r="105" spans="1:1024" ht="15" customHeight="1" x14ac:dyDescent="0.25">
      <c r="A105" s="1" t="s">
        <v>54</v>
      </c>
      <c r="B105" s="1"/>
      <c r="C105" s="1"/>
      <c r="D105" s="1"/>
      <c r="E105" s="1"/>
      <c r="F105" s="20"/>
      <c r="V105" s="19"/>
    </row>
    <row r="106" spans="1:1024" hidden="1" outlineLevel="1" x14ac:dyDescent="0.25">
      <c r="A106" s="20"/>
      <c r="B106" s="20"/>
      <c r="C106" s="20"/>
      <c r="D106" s="20"/>
      <c r="E106" s="20"/>
      <c r="F106" s="20"/>
    </row>
    <row r="107" spans="1:1024" ht="30" hidden="1" customHeight="1" outlineLevel="1" x14ac:dyDescent="0.25">
      <c r="A107" s="103" t="s">
        <v>83</v>
      </c>
      <c r="B107" s="103"/>
      <c r="C107" s="93" t="s">
        <v>2</v>
      </c>
      <c r="D107" s="93"/>
      <c r="E107" s="94" t="s">
        <v>6</v>
      </c>
      <c r="F107" s="94"/>
    </row>
    <row r="108" spans="1:1024" ht="65.25" hidden="1" customHeight="1" outlineLevel="1" x14ac:dyDescent="0.25">
      <c r="A108" s="104" t="s">
        <v>85</v>
      </c>
      <c r="B108" s="104"/>
      <c r="C108" s="8" t="s">
        <v>2</v>
      </c>
      <c r="D108" s="8"/>
      <c r="E108" s="20"/>
      <c r="F108" s="20"/>
    </row>
    <row r="109" spans="1:1024" ht="15" hidden="1" customHeight="1" outlineLevel="1" x14ac:dyDescent="0.25">
      <c r="A109" s="104" t="s">
        <v>42</v>
      </c>
      <c r="B109" s="104"/>
      <c r="C109" s="8" t="s">
        <v>2</v>
      </c>
      <c r="D109" s="8"/>
      <c r="E109" s="20"/>
      <c r="F109" s="20"/>
    </row>
    <row r="110" spans="1:1024" ht="15.75" hidden="1" customHeight="1" outlineLevel="1" x14ac:dyDescent="0.25">
      <c r="A110" s="104" t="s">
        <v>44</v>
      </c>
      <c r="B110" s="104"/>
      <c r="C110" s="106" t="s">
        <v>2</v>
      </c>
      <c r="D110" s="106"/>
      <c r="E110" s="23"/>
      <c r="F110" s="23"/>
    </row>
    <row r="111" spans="1:1024" hidden="1" outlineLevel="1" x14ac:dyDescent="0.25">
      <c r="A111" s="97" t="s">
        <v>46</v>
      </c>
      <c r="B111" s="97"/>
      <c r="C111" s="97"/>
      <c r="D111" s="97"/>
      <c r="E111" s="97"/>
      <c r="F111" s="97"/>
    </row>
    <row r="112" spans="1:1024" s="24" customFormat="1" ht="15" hidden="1" customHeight="1" outlineLevel="1" x14ac:dyDescent="0.25">
      <c r="A112" s="104" t="s">
        <v>20</v>
      </c>
      <c r="B112" s="104"/>
      <c r="C112" s="37">
        <f>C9</f>
        <v>2023</v>
      </c>
      <c r="D112" s="37">
        <f>D9</f>
        <v>2024</v>
      </c>
      <c r="E112" s="37">
        <f>E9</f>
        <v>2025</v>
      </c>
      <c r="F112" s="37">
        <f>F9</f>
        <v>2026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16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AMJ112"/>
    </row>
    <row r="113" spans="1:1024" s="24" customFormat="1" ht="46.7" hidden="1" customHeight="1" outlineLevel="1" x14ac:dyDescent="0.25">
      <c r="A113" s="104" t="s">
        <v>90</v>
      </c>
      <c r="B113" s="104"/>
      <c r="C113" s="57" t="s">
        <v>23</v>
      </c>
      <c r="D113" s="57" t="s">
        <v>23</v>
      </c>
      <c r="E113" s="57" t="s">
        <v>23</v>
      </c>
      <c r="F113" s="57" t="s">
        <v>23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16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AMJ113"/>
    </row>
    <row r="114" spans="1:1024" hidden="1" outlineLevel="1" x14ac:dyDescent="0.25">
      <c r="A114" s="2" t="s">
        <v>26</v>
      </c>
      <c r="B114" s="2"/>
      <c r="C114" s="2"/>
      <c r="D114" s="2"/>
      <c r="E114" s="2"/>
      <c r="F114" s="20"/>
      <c r="V114" s="25"/>
    </row>
    <row r="115" spans="1:1024" ht="13.9" hidden="1" customHeight="1" outlineLevel="2" x14ac:dyDescent="0.25">
      <c r="A115" s="104" t="s">
        <v>20</v>
      </c>
      <c r="B115" s="104"/>
      <c r="C115" s="37">
        <f>C13</f>
        <v>2027</v>
      </c>
      <c r="D115" s="37">
        <f>D13</f>
        <v>2028</v>
      </c>
      <c r="E115" s="37">
        <f>E13</f>
        <v>2029</v>
      </c>
      <c r="F115" s="37">
        <f>F13</f>
        <v>2030</v>
      </c>
      <c r="V115" s="25"/>
    </row>
    <row r="116" spans="1:1024" ht="46.7" hidden="1" customHeight="1" outlineLevel="2" x14ac:dyDescent="0.25">
      <c r="A116" s="104" t="s">
        <v>90</v>
      </c>
      <c r="B116" s="104"/>
      <c r="C116" s="57" t="s">
        <v>23</v>
      </c>
      <c r="D116" s="57" t="s">
        <v>23</v>
      </c>
      <c r="E116" s="57" t="s">
        <v>23</v>
      </c>
      <c r="F116" s="57" t="s">
        <v>23</v>
      </c>
      <c r="V116" s="19"/>
    </row>
    <row r="117" spans="1:1024" hidden="1" outlineLevel="1" x14ac:dyDescent="0.25">
      <c r="A117" s="105" t="s">
        <v>53</v>
      </c>
      <c r="B117" s="105"/>
      <c r="C117" s="105"/>
      <c r="D117" s="105"/>
      <c r="E117" s="105"/>
      <c r="F117" s="105"/>
      <c r="V117" s="19"/>
    </row>
    <row r="118" spans="1:1024" ht="19.5" customHeight="1" collapsed="1" x14ac:dyDescent="0.25">
      <c r="A118" s="1" t="s">
        <v>54</v>
      </c>
      <c r="B118" s="1"/>
      <c r="C118" s="1"/>
      <c r="D118" s="1"/>
      <c r="E118" s="1"/>
      <c r="F118" s="20"/>
    </row>
    <row r="119" spans="1:1024" hidden="1" outlineLevel="1" x14ac:dyDescent="0.25">
      <c r="A119" s="20"/>
      <c r="B119" s="20"/>
      <c r="C119" s="20"/>
      <c r="D119" s="20"/>
      <c r="E119" s="20"/>
      <c r="F119" s="20"/>
    </row>
    <row r="120" spans="1:1024" ht="24.75" hidden="1" customHeight="1" outlineLevel="1" x14ac:dyDescent="0.25">
      <c r="A120" s="103" t="s">
        <v>83</v>
      </c>
      <c r="B120" s="103"/>
      <c r="C120" s="93" t="s">
        <v>2</v>
      </c>
      <c r="D120" s="93"/>
      <c r="E120" s="94" t="s">
        <v>6</v>
      </c>
      <c r="F120" s="94"/>
    </row>
    <row r="121" spans="1:1024" ht="65.25" hidden="1" customHeight="1" outlineLevel="1" x14ac:dyDescent="0.25">
      <c r="A121" s="104" t="s">
        <v>85</v>
      </c>
      <c r="B121" s="104"/>
      <c r="C121" s="93" t="s">
        <v>2</v>
      </c>
      <c r="D121" s="93"/>
      <c r="E121" s="20"/>
      <c r="F121" s="20"/>
    </row>
    <row r="122" spans="1:1024" ht="13.9" hidden="1" customHeight="1" outlineLevel="1" x14ac:dyDescent="0.25">
      <c r="A122" s="104" t="s">
        <v>42</v>
      </c>
      <c r="B122" s="104"/>
      <c r="C122" s="93" t="s">
        <v>2</v>
      </c>
      <c r="D122" s="93"/>
      <c r="E122" s="20"/>
      <c r="F122" s="20"/>
    </row>
    <row r="123" spans="1:1024" ht="15.75" hidden="1" customHeight="1" outlineLevel="1" x14ac:dyDescent="0.25">
      <c r="A123" s="104" t="s">
        <v>44</v>
      </c>
      <c r="B123" s="104"/>
      <c r="C123" s="93" t="s">
        <v>2</v>
      </c>
      <c r="D123" s="93"/>
      <c r="E123" s="23"/>
      <c r="F123" s="23"/>
    </row>
    <row r="124" spans="1:1024" hidden="1" outlineLevel="1" x14ac:dyDescent="0.25">
      <c r="A124" s="97" t="s">
        <v>91</v>
      </c>
      <c r="B124" s="97"/>
      <c r="C124" s="97"/>
      <c r="D124" s="97"/>
      <c r="E124" s="97"/>
      <c r="F124" s="97"/>
    </row>
    <row r="125" spans="1:1024" s="24" customFormat="1" ht="13.9" hidden="1" customHeight="1" outlineLevel="1" x14ac:dyDescent="0.25">
      <c r="A125" s="104" t="s">
        <v>20</v>
      </c>
      <c r="B125" s="104"/>
      <c r="C125" s="37">
        <f>C9</f>
        <v>2023</v>
      </c>
      <c r="D125" s="37">
        <f>D9</f>
        <v>2024</v>
      </c>
      <c r="E125" s="37">
        <f>E9</f>
        <v>2025</v>
      </c>
      <c r="F125" s="37">
        <f>F9</f>
        <v>2026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AMJ125"/>
    </row>
    <row r="126" spans="1:1024" s="24" customFormat="1" ht="46.7" hidden="1" customHeight="1" outlineLevel="1" x14ac:dyDescent="0.25">
      <c r="A126" s="104" t="s">
        <v>90</v>
      </c>
      <c r="B126" s="104"/>
      <c r="C126" s="57" t="s">
        <v>23</v>
      </c>
      <c r="D126" s="57" t="s">
        <v>23</v>
      </c>
      <c r="E126" s="57" t="s">
        <v>23</v>
      </c>
      <c r="F126" s="57" t="s">
        <v>23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AMJ126"/>
    </row>
    <row r="127" spans="1:1024" hidden="1" outlineLevel="1" x14ac:dyDescent="0.25">
      <c r="A127" s="2" t="s">
        <v>26</v>
      </c>
      <c r="B127" s="2"/>
      <c r="C127" s="2"/>
      <c r="D127" s="2"/>
      <c r="E127" s="2"/>
      <c r="F127" s="20"/>
    </row>
    <row r="128" spans="1:1024" ht="13.9" hidden="1" customHeight="1" outlineLevel="2" x14ac:dyDescent="0.25">
      <c r="A128" s="104" t="s">
        <v>20</v>
      </c>
      <c r="B128" s="104"/>
      <c r="C128" s="37">
        <f>C13</f>
        <v>2027</v>
      </c>
      <c r="D128" s="37">
        <f>D13</f>
        <v>2028</v>
      </c>
      <c r="E128" s="37">
        <f>E13</f>
        <v>2029</v>
      </c>
      <c r="F128" s="37">
        <f>F13</f>
        <v>2030</v>
      </c>
    </row>
    <row r="129" spans="1:1024" ht="46.7" hidden="1" customHeight="1" outlineLevel="2" x14ac:dyDescent="0.25">
      <c r="A129" s="104" t="s">
        <v>90</v>
      </c>
      <c r="B129" s="104"/>
      <c r="C129" s="57" t="s">
        <v>23</v>
      </c>
      <c r="D129" s="57" t="s">
        <v>23</v>
      </c>
      <c r="E129" s="57" t="s">
        <v>23</v>
      </c>
      <c r="F129" s="57" t="s">
        <v>23</v>
      </c>
    </row>
    <row r="130" spans="1:1024" hidden="1" outlineLevel="1" x14ac:dyDescent="0.25">
      <c r="A130" s="105" t="s">
        <v>53</v>
      </c>
      <c r="B130" s="105"/>
      <c r="C130" s="105"/>
      <c r="D130" s="105"/>
      <c r="E130" s="105"/>
      <c r="F130" s="105"/>
    </row>
    <row r="131" spans="1:1024" ht="27" hidden="1" customHeight="1" outlineLevel="1" x14ac:dyDescent="0.25">
      <c r="A131" s="20"/>
      <c r="B131" s="20"/>
      <c r="C131" s="20"/>
      <c r="D131" s="20"/>
      <c r="E131" s="20"/>
      <c r="F131" s="20"/>
    </row>
    <row r="132" spans="1:1024" ht="21" customHeight="1" collapsed="1" x14ac:dyDescent="0.25">
      <c r="A132" s="20"/>
      <c r="B132" s="20"/>
      <c r="C132" s="20"/>
      <c r="D132" s="20"/>
      <c r="E132" s="20"/>
      <c r="F132" s="20"/>
    </row>
    <row r="133" spans="1:1024" x14ac:dyDescent="0.25">
      <c r="A133" s="107" t="s">
        <v>92</v>
      </c>
      <c r="B133" s="107"/>
      <c r="C133" s="107"/>
      <c r="D133" s="58">
        <f>A137+B137+C137+D137+A139+B139+C139+D139+D134</f>
        <v>0</v>
      </c>
      <c r="E133" s="20"/>
      <c r="F133" s="20"/>
    </row>
    <row r="134" spans="1:1024" x14ac:dyDescent="0.25">
      <c r="A134" s="108" t="s">
        <v>93</v>
      </c>
      <c r="B134" s="108"/>
      <c r="C134" s="59">
        <f>C9-1</f>
        <v>2022</v>
      </c>
      <c r="D134" s="58">
        <f>Лист1!J125+Лист1!J112+Лист1!J99+Лист1!J85+Лист1!J68+Лист1!J52+Лист1!J37+Лист1!J23+Лист1!J9</f>
        <v>0</v>
      </c>
      <c r="E134" s="20"/>
      <c r="F134" s="20"/>
    </row>
    <row r="135" spans="1:1024" ht="15" customHeight="1" x14ac:dyDescent="0.25">
      <c r="A135" s="109" t="s">
        <v>94</v>
      </c>
      <c r="B135" s="109"/>
      <c r="C135" s="109"/>
      <c r="D135" s="109"/>
      <c r="E135" s="20"/>
      <c r="F135" s="20"/>
    </row>
    <row r="136" spans="1:1024" s="62" customFormat="1" ht="16.5" customHeight="1" x14ac:dyDescent="0.25">
      <c r="A136" s="60">
        <f>C9</f>
        <v>2023</v>
      </c>
      <c r="B136" s="60">
        <f>D9</f>
        <v>2024</v>
      </c>
      <c r="C136" s="60">
        <f>E9</f>
        <v>2025</v>
      </c>
      <c r="D136" s="60">
        <f>F9</f>
        <v>2026</v>
      </c>
      <c r="E136" s="61"/>
      <c r="F136" s="61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AMJ136"/>
    </row>
    <row r="137" spans="1:1024" ht="16.5" customHeight="1" x14ac:dyDescent="0.25">
      <c r="A137" s="64">
        <f>Лист1!K9+Лист1!K23+Лист1!K37+Лист1!K52+Лист1!K68+Лист1!K85+Лист1!K99+Лист1!K112+Лист1!K125</f>
        <v>0</v>
      </c>
      <c r="B137" s="64">
        <f>Лист1!L9+Лист1!L23+Лист1!L37+Лист1!L52+Лист1!L68+Лист1!L85+Лист1!L99+Лист1!L112+Лист1!L125</f>
        <v>0</v>
      </c>
      <c r="C137" s="64">
        <f>Лист1!M9+Лист1!M23+Лист1!M37+Лист1!M52+Лист1!M68+Лист1!M85+Лист1!M99+Лист1!M112+Лист1!M125</f>
        <v>0</v>
      </c>
      <c r="D137" s="64">
        <f>Лист1!N9+Лист1!N23+Лист1!N37+Лист1!N52+Лист1!N68+Лист1!N85+Лист1!N99+Лист1!N112+Лист1!N125</f>
        <v>0</v>
      </c>
      <c r="E137" s="20"/>
      <c r="F137" s="20"/>
    </row>
    <row r="138" spans="1:1024" s="62" customFormat="1" x14ac:dyDescent="0.25">
      <c r="A138" s="60">
        <f>C13</f>
        <v>2027</v>
      </c>
      <c r="B138" s="60">
        <f>D13</f>
        <v>2028</v>
      </c>
      <c r="C138" s="60">
        <f>E13</f>
        <v>2029</v>
      </c>
      <c r="D138" s="60">
        <f>F13</f>
        <v>2030</v>
      </c>
      <c r="E138" s="61"/>
      <c r="F138" s="61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AMJ138"/>
    </row>
    <row r="139" spans="1:1024" x14ac:dyDescent="0.25">
      <c r="A139" s="64">
        <f>Лист1!K128+Лист1!K115+Лист1!K102+Лист1!K89+Лист1!K72+Лист1!K56+Лист1!K41+Лист1!K27+Лист1!K13</f>
        <v>0</v>
      </c>
      <c r="B139" s="64">
        <f>Лист1!L128+Лист1!L115+Лист1!L102+Лист1!L89+Лист1!L72+Лист1!L56+Лист1!L41+Лист1!L27+Лист1!L13</f>
        <v>0</v>
      </c>
      <c r="C139" s="64">
        <f>Лист1!M128+Лист1!M115+Лист1!M102+Лист1!M89+Лист1!M72+Лист1!M56+Лист1!M41+Лист1!M27+Лист1!M13</f>
        <v>0</v>
      </c>
      <c r="D139" s="64">
        <f>Лист1!N128+Лист1!N115+Лист1!N102+Лист1!N89+Лист1!N72+Лист1!N56+Лист1!N41+Лист1!N27+Лист1!N13</f>
        <v>0</v>
      </c>
      <c r="E139" s="20"/>
      <c r="F139" s="20"/>
    </row>
    <row r="140" spans="1:1024" x14ac:dyDescent="0.25">
      <c r="A140" s="20"/>
      <c r="B140" s="20"/>
      <c r="C140" s="20"/>
      <c r="D140" s="20"/>
      <c r="E140" s="20"/>
      <c r="F140" s="20"/>
    </row>
    <row r="141" spans="1:1024" x14ac:dyDescent="0.25">
      <c r="A141" s="1" t="s">
        <v>95</v>
      </c>
      <c r="B141" s="1"/>
      <c r="C141" s="1"/>
      <c r="D141" s="1"/>
      <c r="E141" s="1"/>
      <c r="F141" s="20"/>
    </row>
    <row r="142" spans="1:1024" hidden="1" outlineLevel="1" x14ac:dyDescent="0.25">
      <c r="A142" s="20"/>
      <c r="B142" s="20"/>
      <c r="C142" s="20"/>
      <c r="D142" s="65"/>
      <c r="E142" s="20"/>
      <c r="F142" s="20"/>
    </row>
    <row r="143" spans="1:1024" hidden="1" outlineLevel="1" x14ac:dyDescent="0.25">
      <c r="A143" s="107" t="s">
        <v>96</v>
      </c>
      <c r="B143" s="107"/>
      <c r="C143" s="107"/>
      <c r="D143" s="58">
        <f>A147+B147+C147+D147+A149+B149+C149+D149+D144</f>
        <v>0</v>
      </c>
      <c r="E143" s="20"/>
      <c r="F143" s="20"/>
    </row>
    <row r="144" spans="1:1024" hidden="1" outlineLevel="1" x14ac:dyDescent="0.25">
      <c r="A144" s="108" t="s">
        <v>56</v>
      </c>
      <c r="B144" s="108"/>
      <c r="C144" s="59">
        <f>C9-1</f>
        <v>2022</v>
      </c>
      <c r="D144" s="66">
        <f>Лист1!J9+Лист1!J23+Лист1!J37</f>
        <v>0</v>
      </c>
      <c r="E144" s="20"/>
      <c r="F144" s="20"/>
    </row>
    <row r="145" spans="1:1024" ht="15" hidden="1" customHeight="1" outlineLevel="1" x14ac:dyDescent="0.25">
      <c r="A145" s="109" t="s">
        <v>57</v>
      </c>
      <c r="B145" s="109"/>
      <c r="C145" s="109"/>
      <c r="D145" s="109"/>
      <c r="E145" s="20"/>
      <c r="F145" s="20"/>
    </row>
    <row r="146" spans="1:1024" ht="16.5" hidden="1" customHeight="1" outlineLevel="1" x14ac:dyDescent="0.25">
      <c r="A146" s="60">
        <f>A136</f>
        <v>2023</v>
      </c>
      <c r="B146" s="60">
        <f>B136</f>
        <v>2024</v>
      </c>
      <c r="C146" s="60">
        <f>C136</f>
        <v>2025</v>
      </c>
      <c r="D146" s="60">
        <f>D136</f>
        <v>2026</v>
      </c>
      <c r="E146" s="20"/>
      <c r="F146" s="20"/>
    </row>
    <row r="147" spans="1:1024" ht="16.5" hidden="1" customHeight="1" outlineLevel="1" x14ac:dyDescent="0.25">
      <c r="A147" s="64">
        <f>Лист1!K9+Лист1!K23+Лист1!K37</f>
        <v>0</v>
      </c>
      <c r="B147" s="64">
        <f>Лист1!L9+Лист1!L23+Лист1!L37</f>
        <v>0</v>
      </c>
      <c r="C147" s="64">
        <f>Лист1!M9+Лист1!M23+Лист1!M37</f>
        <v>0</v>
      </c>
      <c r="D147" s="64">
        <f>Лист1!N9+Лист1!N23+Лист1!N37</f>
        <v>0</v>
      </c>
      <c r="E147" s="20"/>
      <c r="F147" s="20"/>
    </row>
    <row r="148" spans="1:1024" hidden="1" outlineLevel="1" x14ac:dyDescent="0.25">
      <c r="A148" s="60">
        <f>A138</f>
        <v>2027</v>
      </c>
      <c r="B148" s="60">
        <f>B138</f>
        <v>2028</v>
      </c>
      <c r="C148" s="60">
        <f>C138</f>
        <v>2029</v>
      </c>
      <c r="D148" s="60">
        <f>D138</f>
        <v>2030</v>
      </c>
      <c r="E148" s="20"/>
      <c r="F148" s="20"/>
    </row>
    <row r="149" spans="1:1024" hidden="1" outlineLevel="1" x14ac:dyDescent="0.25">
      <c r="A149" s="64">
        <f>Лист1!K13+Лист1!K27+Лист1!K41</f>
        <v>0</v>
      </c>
      <c r="B149" s="64">
        <f>Лист1!L13+Лист1!L27+Лист1!L41</f>
        <v>0</v>
      </c>
      <c r="C149" s="64">
        <f>Лист1!M13+Лист1!M27+Лист1!M41</f>
        <v>0</v>
      </c>
      <c r="D149" s="64">
        <f>Лист1!N13+Лист1!N27+Лист1!N41</f>
        <v>0</v>
      </c>
      <c r="E149" s="20"/>
      <c r="F149" s="20"/>
    </row>
    <row r="150" spans="1:1024" s="68" customFormat="1" hidden="1" outlineLevel="1" x14ac:dyDescent="0.25">
      <c r="A150" s="67"/>
      <c r="B150" s="67"/>
      <c r="C150" s="67"/>
      <c r="D150" s="67"/>
      <c r="E150" s="67"/>
      <c r="F150" s="67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AMJ150" s="70"/>
    </row>
    <row r="151" spans="1:1024" hidden="1" outlineLevel="1" x14ac:dyDescent="0.25">
      <c r="A151" s="107" t="s">
        <v>97</v>
      </c>
      <c r="B151" s="107"/>
      <c r="C151" s="107"/>
      <c r="D151" s="58">
        <f>A155+B155+C155+D155+A157+B157+C157+D157+D152</f>
        <v>0</v>
      </c>
      <c r="E151" s="20"/>
      <c r="F151" s="20"/>
    </row>
    <row r="152" spans="1:1024" hidden="1" outlineLevel="1" x14ac:dyDescent="0.25">
      <c r="A152" s="108" t="s">
        <v>56</v>
      </c>
      <c r="B152" s="108"/>
      <c r="C152" s="59">
        <f>C9-1</f>
        <v>2022</v>
      </c>
      <c r="D152" s="66">
        <f>Лист1!J85+Лист1!J68+Лист1!J52</f>
        <v>0</v>
      </c>
      <c r="E152" s="20"/>
      <c r="F152" s="20"/>
    </row>
    <row r="153" spans="1:1024" ht="15" hidden="1" customHeight="1" outlineLevel="1" x14ac:dyDescent="0.25">
      <c r="A153" s="109" t="s">
        <v>57</v>
      </c>
      <c r="B153" s="109"/>
      <c r="C153" s="109"/>
      <c r="D153" s="109"/>
      <c r="E153" s="20"/>
      <c r="F153" s="20"/>
    </row>
    <row r="154" spans="1:1024" hidden="1" outlineLevel="1" x14ac:dyDescent="0.25">
      <c r="A154" s="60">
        <f>A162</f>
        <v>2023</v>
      </c>
      <c r="B154" s="60">
        <f>B162</f>
        <v>2024</v>
      </c>
      <c r="C154" s="60">
        <f>C162</f>
        <v>2025</v>
      </c>
      <c r="D154" s="60">
        <f>D162</f>
        <v>2026</v>
      </c>
      <c r="E154" s="20"/>
      <c r="F154" s="20"/>
    </row>
    <row r="155" spans="1:1024" hidden="1" outlineLevel="1" x14ac:dyDescent="0.25">
      <c r="A155" s="64">
        <f>Лист1!K52+Лист1!K68+Лист1!K85</f>
        <v>0</v>
      </c>
      <c r="B155" s="64">
        <f>Лист1!L52+Лист1!L68+Лист1!L85</f>
        <v>0</v>
      </c>
      <c r="C155" s="64">
        <f>Лист1!M52+Лист1!M68+Лист1!M85</f>
        <v>0</v>
      </c>
      <c r="D155" s="64">
        <f>Лист1!N52+Лист1!N68+Лист1!N85</f>
        <v>0</v>
      </c>
      <c r="E155" s="20"/>
      <c r="F155" s="20"/>
    </row>
    <row r="156" spans="1:1024" s="62" customFormat="1" hidden="1" outlineLevel="1" x14ac:dyDescent="0.25">
      <c r="A156" s="60">
        <f>A164</f>
        <v>2027</v>
      </c>
      <c r="B156" s="60">
        <f>B164</f>
        <v>2028</v>
      </c>
      <c r="C156" s="60">
        <f>C164</f>
        <v>2029</v>
      </c>
      <c r="D156" s="60">
        <f>D164</f>
        <v>2030</v>
      </c>
      <c r="E156" s="61"/>
      <c r="F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AMJ156"/>
    </row>
    <row r="157" spans="1:1024" hidden="1" outlineLevel="1" x14ac:dyDescent="0.25">
      <c r="A157" s="64">
        <f>Лист1!K56+Лист1!K72+Лист1!K89</f>
        <v>0</v>
      </c>
      <c r="B157" s="64">
        <f>Лист1!L56+Лист1!L72+Лист1!L89</f>
        <v>0</v>
      </c>
      <c r="C157" s="64">
        <f>Лист1!M56+Лист1!M72+Лист1!M89</f>
        <v>0</v>
      </c>
      <c r="D157" s="64">
        <f>Лист1!N56+Лист1!N72+Лист1!N89</f>
        <v>0</v>
      </c>
      <c r="E157" s="20"/>
      <c r="F157" s="20"/>
    </row>
    <row r="158" spans="1:1024" s="68" customFormat="1" hidden="1" outlineLevel="1" x14ac:dyDescent="0.25">
      <c r="A158" s="67"/>
      <c r="B158" s="67"/>
      <c r="C158" s="67"/>
      <c r="D158" s="67"/>
      <c r="E158" s="67"/>
      <c r="F158" s="67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AMJ158" s="70"/>
    </row>
    <row r="159" spans="1:1024" hidden="1" outlineLevel="1" x14ac:dyDescent="0.25">
      <c r="A159" s="107" t="s">
        <v>98</v>
      </c>
      <c r="B159" s="107"/>
      <c r="C159" s="107"/>
      <c r="D159" s="58">
        <f>A163+B163+C163+D163+A165+B165+C165+D165+D160</f>
        <v>0</v>
      </c>
      <c r="E159" s="20"/>
      <c r="F159" s="20"/>
    </row>
    <row r="160" spans="1:1024" hidden="1" outlineLevel="1" x14ac:dyDescent="0.25">
      <c r="A160" s="108" t="s">
        <v>56</v>
      </c>
      <c r="B160" s="108"/>
      <c r="C160" s="59">
        <f>C9-1</f>
        <v>2022</v>
      </c>
      <c r="D160" s="66">
        <f>Лист1!J99+Лист1!J112+Лист1!J125</f>
        <v>0</v>
      </c>
      <c r="E160" s="20"/>
      <c r="F160" s="20"/>
    </row>
    <row r="161" spans="1:1024" ht="15" hidden="1" customHeight="1" outlineLevel="1" x14ac:dyDescent="0.25">
      <c r="A161" s="109" t="s">
        <v>57</v>
      </c>
      <c r="B161" s="109"/>
      <c r="C161" s="109"/>
      <c r="D161" s="109"/>
      <c r="E161" s="20"/>
      <c r="F161" s="20"/>
    </row>
    <row r="162" spans="1:1024" s="62" customFormat="1" hidden="1" outlineLevel="1" x14ac:dyDescent="0.25">
      <c r="A162" s="60">
        <f>C23</f>
        <v>2023</v>
      </c>
      <c r="B162" s="60">
        <f>D23</f>
        <v>2024</v>
      </c>
      <c r="C162" s="60">
        <f>E23</f>
        <v>2025</v>
      </c>
      <c r="D162" s="60">
        <f>F23</f>
        <v>2026</v>
      </c>
      <c r="E162" s="61"/>
      <c r="F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AMJ162"/>
    </row>
    <row r="163" spans="1:1024" hidden="1" outlineLevel="1" x14ac:dyDescent="0.25">
      <c r="A163" s="64">
        <f>Лист1!K112+Лист1!K125+Лист1!K99</f>
        <v>0</v>
      </c>
      <c r="B163" s="64">
        <f>Лист1!L112+Лист1!L125+Лист1!L99</f>
        <v>0</v>
      </c>
      <c r="C163" s="64">
        <f>Лист1!M112+Лист1!M125+Лист1!M99</f>
        <v>0</v>
      </c>
      <c r="D163" s="64">
        <f>Лист1!N112+Лист1!N125+Лист1!N99</f>
        <v>0</v>
      </c>
      <c r="E163" s="20"/>
      <c r="F163" s="20"/>
    </row>
    <row r="164" spans="1:1024" s="62" customFormat="1" hidden="1" outlineLevel="1" x14ac:dyDescent="0.25">
      <c r="A164" s="60">
        <f>C27</f>
        <v>2027</v>
      </c>
      <c r="B164" s="60">
        <f>D27</f>
        <v>2028</v>
      </c>
      <c r="C164" s="60">
        <f>E27</f>
        <v>2029</v>
      </c>
      <c r="D164" s="60">
        <f>F27</f>
        <v>2030</v>
      </c>
      <c r="E164" s="61"/>
      <c r="F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AMJ164"/>
    </row>
    <row r="165" spans="1:1024" hidden="1" outlineLevel="1" x14ac:dyDescent="0.25">
      <c r="A165" s="64">
        <f>Лист1!K102+Лист1!K115+Лист1!K128</f>
        <v>0</v>
      </c>
      <c r="B165" s="64">
        <f>Лист1!L102+Лист1!L115+Лист1!L128</f>
        <v>0</v>
      </c>
      <c r="C165" s="64">
        <f>Лист1!M102+Лист1!M115+Лист1!M128</f>
        <v>0</v>
      </c>
      <c r="D165" s="64">
        <f>Лист1!N102+Лист1!N115+Лист1!N128</f>
        <v>0</v>
      </c>
      <c r="E165" s="20"/>
      <c r="F165" s="20"/>
    </row>
    <row r="166" spans="1:1024" collapsed="1" x14ac:dyDescent="0.25">
      <c r="A166" s="20"/>
      <c r="B166" s="20"/>
      <c r="C166" s="20"/>
      <c r="D166" s="20"/>
      <c r="E166" s="20"/>
      <c r="F166" s="20"/>
    </row>
    <row r="167" spans="1:1024" x14ac:dyDescent="0.25">
      <c r="A167" s="20"/>
      <c r="B167" s="20"/>
      <c r="C167" s="20"/>
      <c r="D167" s="20"/>
      <c r="E167" s="20"/>
      <c r="F167" s="20"/>
    </row>
    <row r="168" spans="1:1024" x14ac:dyDescent="0.25">
      <c r="A168" s="20"/>
      <c r="B168" s="20"/>
      <c r="C168" s="20"/>
      <c r="D168" s="20"/>
      <c r="E168" s="20"/>
      <c r="F168" s="20"/>
    </row>
  </sheetData>
  <mergeCells count="186">
    <mergeCell ref="A151:C151"/>
    <mergeCell ref="A152:B152"/>
    <mergeCell ref="A153:D153"/>
    <mergeCell ref="A159:C159"/>
    <mergeCell ref="A160:B160"/>
    <mergeCell ref="A161:D161"/>
    <mergeCell ref="A129:B129"/>
    <mergeCell ref="A130:F130"/>
    <mergeCell ref="A133:C133"/>
    <mergeCell ref="A134:B134"/>
    <mergeCell ref="A135:D135"/>
    <mergeCell ref="A141:E141"/>
    <mergeCell ref="A143:C143"/>
    <mergeCell ref="A144:B144"/>
    <mergeCell ref="A145:D145"/>
    <mergeCell ref="A122:B122"/>
    <mergeCell ref="C122:D122"/>
    <mergeCell ref="A123:B123"/>
    <mergeCell ref="C123:D123"/>
    <mergeCell ref="A124:F124"/>
    <mergeCell ref="A125:B125"/>
    <mergeCell ref="A126:B126"/>
    <mergeCell ref="A127:E127"/>
    <mergeCell ref="A128:B128"/>
    <mergeCell ref="A114:E114"/>
    <mergeCell ref="A115:B115"/>
    <mergeCell ref="A116:B116"/>
    <mergeCell ref="A117:F117"/>
    <mergeCell ref="A118:E118"/>
    <mergeCell ref="A120:B120"/>
    <mergeCell ref="C120:D120"/>
    <mergeCell ref="E120:F120"/>
    <mergeCell ref="A121:B121"/>
    <mergeCell ref="C121:D121"/>
    <mergeCell ref="A108:B108"/>
    <mergeCell ref="C108:D108"/>
    <mergeCell ref="A109:B109"/>
    <mergeCell ref="C109:D109"/>
    <mergeCell ref="A110:B110"/>
    <mergeCell ref="C110:D110"/>
    <mergeCell ref="A111:F111"/>
    <mergeCell ref="A112:B112"/>
    <mergeCell ref="A113:B113"/>
    <mergeCell ref="A98:F98"/>
    <mergeCell ref="A99:B99"/>
    <mergeCell ref="A100:B100"/>
    <mergeCell ref="A101:E101"/>
    <mergeCell ref="A102:B102"/>
    <mergeCell ref="A103:B103"/>
    <mergeCell ref="A104:F104"/>
    <mergeCell ref="A105:E105"/>
    <mergeCell ref="A107:B107"/>
    <mergeCell ref="C107:D107"/>
    <mergeCell ref="E107:F107"/>
    <mergeCell ref="A94:B94"/>
    <mergeCell ref="C94:D94"/>
    <mergeCell ref="E94:F94"/>
    <mergeCell ref="A95:B95"/>
    <mergeCell ref="C95:D95"/>
    <mergeCell ref="A96:B96"/>
    <mergeCell ref="C96:D96"/>
    <mergeCell ref="A97:B97"/>
    <mergeCell ref="C97:D97"/>
    <mergeCell ref="A84:F84"/>
    <mergeCell ref="A85:B85"/>
    <mergeCell ref="A86:B86"/>
    <mergeCell ref="A87:B87"/>
    <mergeCell ref="A88:E88"/>
    <mergeCell ref="A89:B89"/>
    <mergeCell ref="A90:B90"/>
    <mergeCell ref="A91:B91"/>
    <mergeCell ref="A92:F92"/>
    <mergeCell ref="A80:B80"/>
    <mergeCell ref="C80:D80"/>
    <mergeCell ref="E80:F80"/>
    <mergeCell ref="A81:B81"/>
    <mergeCell ref="C81:D81"/>
    <mergeCell ref="A82:B82"/>
    <mergeCell ref="C82:D82"/>
    <mergeCell ref="A83:B83"/>
    <mergeCell ref="C83:D83"/>
    <mergeCell ref="A70:B70"/>
    <mergeCell ref="A71:E71"/>
    <mergeCell ref="A72:B72"/>
    <mergeCell ref="A73:B73"/>
    <mergeCell ref="A74:B74"/>
    <mergeCell ref="A75:F75"/>
    <mergeCell ref="A77:E77"/>
    <mergeCell ref="A79:B79"/>
    <mergeCell ref="C79:D79"/>
    <mergeCell ref="E79:F79"/>
    <mergeCell ref="A64:B64"/>
    <mergeCell ref="C64:D64"/>
    <mergeCell ref="A65:B65"/>
    <mergeCell ref="C65:D65"/>
    <mergeCell ref="A66:B66"/>
    <mergeCell ref="C66:D66"/>
    <mergeCell ref="A67:F67"/>
    <mergeCell ref="A68:B68"/>
    <mergeCell ref="A69:B69"/>
    <mergeCell ref="A56:B56"/>
    <mergeCell ref="A57:B57"/>
    <mergeCell ref="A58:B58"/>
    <mergeCell ref="A59:F59"/>
    <mergeCell ref="A60:E60"/>
    <mergeCell ref="A62:B62"/>
    <mergeCell ref="C62:D62"/>
    <mergeCell ref="E62:F62"/>
    <mergeCell ref="A63:B63"/>
    <mergeCell ref="C63:D63"/>
    <mergeCell ref="E63:F63"/>
    <mergeCell ref="A49:B49"/>
    <mergeCell ref="C49:D49"/>
    <mergeCell ref="A50:B50"/>
    <mergeCell ref="C50:D50"/>
    <mergeCell ref="A51:F51"/>
    <mergeCell ref="A52:B52"/>
    <mergeCell ref="A53:B53"/>
    <mergeCell ref="A54:B54"/>
    <mergeCell ref="A55:E55"/>
    <mergeCell ref="A43:B43"/>
    <mergeCell ref="A46:B46"/>
    <mergeCell ref="C46:D46"/>
    <mergeCell ref="E46:F46"/>
    <mergeCell ref="A47:B47"/>
    <mergeCell ref="C47:D47"/>
    <mergeCell ref="E47:F47"/>
    <mergeCell ref="A48:B48"/>
    <mergeCell ref="C48:D48"/>
    <mergeCell ref="A36:F36"/>
    <mergeCell ref="A37:B37"/>
    <mergeCell ref="A38:B38"/>
    <mergeCell ref="G38:H38"/>
    <mergeCell ref="A39:B39"/>
    <mergeCell ref="A40:E40"/>
    <mergeCell ref="A41:B41"/>
    <mergeCell ref="A42:B42"/>
    <mergeCell ref="G42:H42"/>
    <mergeCell ref="A29:B29"/>
    <mergeCell ref="A31:E31"/>
    <mergeCell ref="A33:B33"/>
    <mergeCell ref="C33:D33"/>
    <mergeCell ref="E33:F33"/>
    <mergeCell ref="A34:B34"/>
    <mergeCell ref="C34:D34"/>
    <mergeCell ref="E34:F34"/>
    <mergeCell ref="A35:B35"/>
    <mergeCell ref="C35:D35"/>
    <mergeCell ref="A22:F22"/>
    <mergeCell ref="A23:B23"/>
    <mergeCell ref="A24:B24"/>
    <mergeCell ref="G24:H24"/>
    <mergeCell ref="A25:B25"/>
    <mergeCell ref="A26:E26"/>
    <mergeCell ref="A27:B27"/>
    <mergeCell ref="A28:B28"/>
    <mergeCell ref="G28:H28"/>
    <mergeCell ref="A15:B15"/>
    <mergeCell ref="A17:E17"/>
    <mergeCell ref="A19:B19"/>
    <mergeCell ref="C19:D19"/>
    <mergeCell ref="E19:F19"/>
    <mergeCell ref="A20:B20"/>
    <mergeCell ref="C20:D20"/>
    <mergeCell ref="E20:F20"/>
    <mergeCell ref="A21:B21"/>
    <mergeCell ref="C21:D21"/>
    <mergeCell ref="A8:F8"/>
    <mergeCell ref="A9:B9"/>
    <mergeCell ref="A10:B10"/>
    <mergeCell ref="G10:H10"/>
    <mergeCell ref="A11:B11"/>
    <mergeCell ref="A12:E12"/>
    <mergeCell ref="A13:B13"/>
    <mergeCell ref="A14:B14"/>
    <mergeCell ref="G14:H14"/>
    <mergeCell ref="A2:F2"/>
    <mergeCell ref="B3:F3"/>
    <mergeCell ref="A5:B5"/>
    <mergeCell ref="C5:D5"/>
    <mergeCell ref="E5:F5"/>
    <mergeCell ref="A6:B6"/>
    <mergeCell ref="C6:D6"/>
    <mergeCell ref="E6:F6"/>
    <mergeCell ref="A7:B7"/>
    <mergeCell ref="C7:D7"/>
  </mergeCells>
  <dataValidations count="5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C23:F23 C27:F27 C37:F37 C41:F41 C52:F52 C56:F56 C68:F68 C72:F72 C85:F85 C89:F89 C99:F99 C102:F102 C112:F112 C115:F115 C125:F125 C128:F128 A133:D139 A143:D165">
      <formula1>0</formula1>
      <formula2>0</formula2>
    </dataValidation>
    <dataValidation type="list" operator="equal" allowBlank="1" showErrorMessage="1" sqref="E5 E19 E33">
      <formula1>$V$5:$V$8</formula1>
      <formula2>0</formula2>
    </dataValidation>
    <dataValidation type="list" operator="equal" allowBlank="1" showErrorMessage="1" sqref="E46">
      <formula1>$V$46:$V$63</formula1>
      <formula2>0</formula2>
    </dataValidation>
    <dataValidation type="list" operator="equal" allowBlank="1" showErrorMessage="1" sqref="E107 E120">
      <formula1>$U$91:$U$98</formula1>
      <formula2>0</formula2>
    </dataValidation>
    <dataValidation type="list" operator="equal" allowBlank="1" showErrorMessage="1" sqref="E62 E79 E94">
      <formula1>$V$46:$V$64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Данные!$V$3:$V$14</xm:f>
          </x14:formula1>
          <x14:formula2>
            <xm:f>0</xm:f>
          </x14:formula2>
          <xm:sqref>C54:F54 C58:F58 C70:F70 C74:F74 C87:F87 C91:F91</xm:sqref>
        </x14:dataValidation>
        <x14:dataValidation type="list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14:formula2>
            <xm:f>0</xm:f>
          </x14:formula2>
          <xm:sqref>C50:D50 C66:D66 C83:D83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zoomScale="160" zoomScaleNormal="160" workbookViewId="0">
      <selection activeCell="T27" sqref="T27"/>
    </sheetView>
  </sheetViews>
  <sheetFormatPr defaultColWidth="8.7109375" defaultRowHeight="15" x14ac:dyDescent="0.25"/>
  <cols>
    <col min="1" max="1" width="9.140625" style="15" customWidth="1"/>
    <col min="2" max="2" width="14.85546875" style="15" customWidth="1"/>
    <col min="3" max="6" width="14.7109375" style="15" customWidth="1"/>
    <col min="7" max="9" width="9.140625" style="15" customWidth="1"/>
    <col min="10" max="10" width="14.85546875" style="15" customWidth="1"/>
    <col min="11" max="14" width="14.7109375" style="15" customWidth="1"/>
    <col min="15" max="16" width="9.140625" style="15" customWidth="1"/>
  </cols>
  <sheetData>
    <row r="1" spans="1:16" x14ac:dyDescent="0.25">
      <c r="I1" s="15">
        <v>1</v>
      </c>
      <c r="J1" s="15" t="s">
        <v>99</v>
      </c>
    </row>
    <row r="2" spans="1:16" x14ac:dyDescent="0.25">
      <c r="J2" s="15" t="s">
        <v>100</v>
      </c>
    </row>
    <row r="3" spans="1:16" x14ac:dyDescent="0.25">
      <c r="J3" s="15" t="s">
        <v>101</v>
      </c>
    </row>
    <row r="4" spans="1:16" x14ac:dyDescent="0.25">
      <c r="J4" s="15" t="s">
        <v>102</v>
      </c>
    </row>
    <row r="5" spans="1:16" x14ac:dyDescent="0.25">
      <c r="J5" s="15" t="s">
        <v>103</v>
      </c>
    </row>
    <row r="7" spans="1:16" x14ac:dyDescent="0.25">
      <c r="J7" s="71"/>
      <c r="K7" s="53"/>
      <c r="L7" s="53"/>
      <c r="M7" s="53"/>
      <c r="N7" s="53"/>
    </row>
    <row r="8" spans="1:16" x14ac:dyDescent="0.25">
      <c r="A8" s="24"/>
      <c r="B8" s="24" t="s">
        <v>104</v>
      </c>
      <c r="C8" s="24"/>
      <c r="D8" s="24"/>
      <c r="E8" s="24"/>
      <c r="F8" s="24"/>
      <c r="G8" s="24"/>
      <c r="H8" s="24"/>
      <c r="I8" s="24"/>
      <c r="J8" s="72">
        <f>Выгоды!C9-1</f>
        <v>2022</v>
      </c>
      <c r="K8" s="72">
        <f>Выгоды!C9</f>
        <v>2023</v>
      </c>
      <c r="L8" s="72">
        <f>Выгоды!D9</f>
        <v>2024</v>
      </c>
      <c r="M8" s="72">
        <f>Выгоды!E9</f>
        <v>2025</v>
      </c>
      <c r="N8" s="72">
        <f>Выгоды!F9</f>
        <v>2026</v>
      </c>
      <c r="O8" s="24"/>
      <c r="P8" s="24"/>
    </row>
    <row r="9" spans="1:16" x14ac:dyDescent="0.25">
      <c r="A9" s="48"/>
      <c r="B9" s="71">
        <f>IFERROR(Издержки.Расходы!C5/21/8,0)</f>
        <v>0</v>
      </c>
      <c r="C9" s="53"/>
      <c r="D9" s="53"/>
      <c r="E9" s="53"/>
      <c r="F9" s="53"/>
      <c r="G9" s="53"/>
      <c r="H9" s="53"/>
      <c r="I9" s="48"/>
      <c r="J9" s="73">
        <f>IFERROR(Выгоды!C6*I1,0)</f>
        <v>0</v>
      </c>
      <c r="K9" s="73">
        <f>IFERROR(Выгоды!C10*$I$1,0)</f>
        <v>0</v>
      </c>
      <c r="L9" s="73">
        <f>IFERROR(Выгоды!D10*$I$1,0)</f>
        <v>0</v>
      </c>
      <c r="M9" s="73">
        <f>IFERROR(Выгоды!E10*$I$1,0)</f>
        <v>0</v>
      </c>
      <c r="N9" s="73">
        <f>IFERROR(Выгоды!F10*$I$1,0)</f>
        <v>0</v>
      </c>
      <c r="O9" s="53"/>
      <c r="P9" s="24"/>
    </row>
    <row r="10" spans="1:16" x14ac:dyDescent="0.25">
      <c r="A10" s="48"/>
      <c r="B10" s="72">
        <f>Издержки.Расходы!C10-1</f>
        <v>2022</v>
      </c>
      <c r="C10" s="72">
        <f>Издержки.Расходы!$C$10</f>
        <v>2023</v>
      </c>
      <c r="D10" s="72">
        <f>Издержки.Расходы!$D$10</f>
        <v>2024</v>
      </c>
      <c r="E10" s="72">
        <f>Издержки.Расходы!$E$10</f>
        <v>2025</v>
      </c>
      <c r="F10" s="72">
        <f>Издержки.Расходы!$F$10</f>
        <v>2026</v>
      </c>
      <c r="G10" s="48"/>
      <c r="H10" s="48"/>
      <c r="I10" s="48"/>
      <c r="O10" s="48"/>
    </row>
    <row r="11" spans="1:16" x14ac:dyDescent="0.25">
      <c r="A11" s="48"/>
      <c r="B11" s="73">
        <f>IFERROR(B9*Издержки.Расходы!C6*Издержки.Расходы!C7*Издержки.Расходы!C8,0)</f>
        <v>0</v>
      </c>
      <c r="C11" s="73">
        <f>IFERROR($B$9*Издержки.Расходы!$C$6*Издержки.Расходы!C11*Издержки.Расходы!C12,0)</f>
        <v>0</v>
      </c>
      <c r="D11" s="73">
        <f>IFERROR($B$9*Издержки.Расходы!$C$6*Издержки.Расходы!D11*Издержки.Расходы!D12,0)</f>
        <v>0</v>
      </c>
      <c r="E11" s="73">
        <f>IFERROR($B$9*Издержки.Расходы!$C$6*Издержки.Расходы!E11*Издержки.Расходы!E12,0)</f>
        <v>0</v>
      </c>
      <c r="F11" s="73">
        <f>IFERROR($B$9*Издержки.Расходы!$C$6*Издержки.Расходы!F11*Издержки.Расходы!F12,0)</f>
        <v>0</v>
      </c>
      <c r="G11" s="48"/>
      <c r="H11" s="48"/>
      <c r="I11" s="48"/>
      <c r="J11" s="74"/>
      <c r="K11" s="74"/>
      <c r="L11" s="74"/>
      <c r="M11" s="74"/>
      <c r="N11" s="48"/>
      <c r="O11" s="48"/>
    </row>
    <row r="12" spans="1:16" x14ac:dyDescent="0.25">
      <c r="A12" s="48"/>
      <c r="B12" s="75"/>
      <c r="C12" s="75"/>
      <c r="D12" s="75"/>
      <c r="E12" s="75"/>
      <c r="F12" s="75"/>
      <c r="G12" s="48"/>
      <c r="H12" s="48"/>
      <c r="I12" s="48"/>
      <c r="J12" s="48"/>
      <c r="K12" s="72">
        <f>Выгоды!C13</f>
        <v>2027</v>
      </c>
      <c r="L12" s="72">
        <f>Выгоды!D13</f>
        <v>2028</v>
      </c>
      <c r="M12" s="72">
        <f>Выгоды!E13</f>
        <v>2029</v>
      </c>
      <c r="N12" s="72">
        <f>Выгоды!F13</f>
        <v>2030</v>
      </c>
      <c r="O12" s="48"/>
    </row>
    <row r="13" spans="1:16" x14ac:dyDescent="0.25">
      <c r="A13" s="74"/>
      <c r="B13" s="74"/>
      <c r="C13" s="74"/>
      <c r="D13" s="74"/>
      <c r="E13" s="74"/>
      <c r="F13" s="48"/>
      <c r="G13" s="48"/>
      <c r="H13" s="48"/>
      <c r="I13" s="74"/>
      <c r="J13" s="48"/>
      <c r="K13" s="73">
        <f>IFERROR(Выгоды!C14*$I$1,0)</f>
        <v>0</v>
      </c>
      <c r="L13" s="73">
        <f>IFERROR(Выгоды!D14*$I$1,0)</f>
        <v>0</v>
      </c>
      <c r="M13" s="73">
        <f>IFERROR(Выгоды!E14*$I$1,0)</f>
        <v>0</v>
      </c>
      <c r="N13" s="73">
        <f>IFERROR(Выгоды!F14*$I$1,0)</f>
        <v>0</v>
      </c>
      <c r="O13" s="48"/>
    </row>
    <row r="14" spans="1:16" x14ac:dyDescent="0.25">
      <c r="A14" s="48"/>
      <c r="B14" s="48"/>
      <c r="C14" s="72">
        <f>Издержки.Расходы!$C$14</f>
        <v>2027</v>
      </c>
      <c r="D14" s="72">
        <f>Издержки.Расходы!$D$14</f>
        <v>2028</v>
      </c>
      <c r="E14" s="72">
        <f>Издержки.Расходы!$E$14</f>
        <v>2029</v>
      </c>
      <c r="F14" s="72">
        <f>Издержки.Расходы!$F$14</f>
        <v>2030</v>
      </c>
      <c r="G14" s="48"/>
      <c r="H14" s="48"/>
      <c r="I14" s="48"/>
    </row>
    <row r="15" spans="1:16" x14ac:dyDescent="0.25">
      <c r="A15" s="48"/>
      <c r="B15" s="48"/>
      <c r="C15" s="73">
        <f>IFERROR($B$9*Издержки.Расходы!$C$6*Издержки.Расходы!C15*Издержки.Расходы!C16,0)</f>
        <v>0</v>
      </c>
      <c r="D15" s="73">
        <f>IFERROR($B$9*Издержки.Расходы!$C$6*Издержки.Расходы!D15*Издержки.Расходы!D16,0)</f>
        <v>0</v>
      </c>
      <c r="E15" s="73">
        <f>IFERROR($B$9*Издержки.Расходы!$C$6*Издержки.Расходы!E15*Издержки.Расходы!E16,0)</f>
        <v>0</v>
      </c>
      <c r="F15" s="73">
        <f>IFERROR($B$9*Издержки.Расходы!$C$6*Издержки.Расходы!F15*Издержки.Расходы!F16,0)</f>
        <v>0</v>
      </c>
      <c r="G15" s="48"/>
      <c r="H15" s="48"/>
      <c r="I15" s="48"/>
      <c r="J15" s="48"/>
      <c r="K15" s="48"/>
      <c r="L15" s="48"/>
      <c r="M15" s="48"/>
      <c r="N15" s="48"/>
      <c r="O15" s="48"/>
    </row>
    <row r="16" spans="1:16" x14ac:dyDescent="0.25">
      <c r="A16" s="48"/>
      <c r="B16" s="48"/>
      <c r="C16" s="75"/>
      <c r="D16" s="75"/>
      <c r="E16" s="75"/>
      <c r="F16" s="75"/>
      <c r="G16" s="48"/>
      <c r="H16" s="48"/>
      <c r="I16" s="48"/>
      <c r="J16" s="48"/>
      <c r="K16" s="48"/>
      <c r="L16" s="48"/>
      <c r="M16" s="48"/>
      <c r="N16" s="48"/>
      <c r="O16" s="48"/>
    </row>
    <row r="17" spans="1:16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6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6" x14ac:dyDescent="0.25">
      <c r="A19" s="48"/>
      <c r="B19" s="48"/>
      <c r="C19" s="48"/>
      <c r="D19" s="48"/>
      <c r="E19" s="48"/>
      <c r="F19" s="48"/>
      <c r="G19" s="48"/>
      <c r="H19" s="48"/>
      <c r="I19" s="48"/>
      <c r="O19" s="48"/>
    </row>
    <row r="20" spans="1:1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24"/>
      <c r="K20" s="24"/>
      <c r="L20" s="24"/>
      <c r="M20" s="24"/>
      <c r="N20" s="24"/>
      <c r="O20" s="48"/>
    </row>
    <row r="21" spans="1:16" x14ac:dyDescent="0.25">
      <c r="J21" s="71"/>
      <c r="K21" s="53"/>
      <c r="L21" s="53"/>
      <c r="M21" s="53"/>
      <c r="N21" s="53"/>
    </row>
    <row r="22" spans="1:16" x14ac:dyDescent="0.25">
      <c r="H22" s="24"/>
      <c r="I22" s="24"/>
      <c r="J22" s="72">
        <f>J8</f>
        <v>2022</v>
      </c>
      <c r="K22" s="72">
        <f>K8</f>
        <v>2023</v>
      </c>
      <c r="L22" s="72">
        <f>L8</f>
        <v>2024</v>
      </c>
      <c r="M22" s="72">
        <f>M8</f>
        <v>2025</v>
      </c>
      <c r="N22" s="72">
        <f>N8</f>
        <v>2026</v>
      </c>
      <c r="O22" s="24"/>
      <c r="P22" s="24"/>
    </row>
    <row r="23" spans="1:16" x14ac:dyDescent="0.25">
      <c r="H23" s="24"/>
      <c r="I23" s="24"/>
      <c r="J23" s="73">
        <f>IFERROR(Выгоды!C20*$I$1,0)</f>
        <v>0</v>
      </c>
      <c r="K23" s="73">
        <f>IFERROR(Выгоды!C24*$I$1,0)</f>
        <v>0</v>
      </c>
      <c r="L23" s="73">
        <f>IFERROR(Выгоды!D24*$I$1,0)</f>
        <v>0</v>
      </c>
      <c r="M23" s="73">
        <f>IFERROR(Выгоды!E24*$I$1,0)</f>
        <v>0</v>
      </c>
      <c r="N23" s="73">
        <f>IFERROR(Выгоды!F24*$I$1,0)</f>
        <v>0</v>
      </c>
      <c r="O23" s="24"/>
      <c r="P23" s="24"/>
    </row>
    <row r="24" spans="1:16" x14ac:dyDescent="0.25">
      <c r="A24" s="24"/>
      <c r="B24" s="24" t="s">
        <v>104</v>
      </c>
      <c r="C24" s="24"/>
      <c r="D24" s="24"/>
      <c r="E24" s="24"/>
      <c r="F24" s="24"/>
      <c r="G24" s="24"/>
    </row>
    <row r="25" spans="1:16" x14ac:dyDescent="0.25">
      <c r="A25" s="24"/>
      <c r="B25" s="71">
        <f>IFERROR(Издержки.Расходы!C21/21/8,0)</f>
        <v>0</v>
      </c>
      <c r="C25" s="53"/>
      <c r="D25" s="53"/>
      <c r="E25" s="53"/>
      <c r="F25" s="53"/>
      <c r="G25" s="24"/>
      <c r="J25" s="74"/>
      <c r="K25" s="74"/>
      <c r="L25" s="74"/>
      <c r="M25" s="74"/>
      <c r="N25" s="48"/>
    </row>
    <row r="26" spans="1:16" x14ac:dyDescent="0.25">
      <c r="B26" s="72">
        <f>B10</f>
        <v>2022</v>
      </c>
      <c r="C26" s="72">
        <f>Издержки.Расходы!$C$10</f>
        <v>2023</v>
      </c>
      <c r="D26" s="72">
        <f>Издержки.Расходы!$D$10</f>
        <v>2024</v>
      </c>
      <c r="E26" s="72">
        <f>Издержки.Расходы!$E$10</f>
        <v>2025</v>
      </c>
      <c r="F26" s="72">
        <f>Издержки.Расходы!$F$10</f>
        <v>2026</v>
      </c>
      <c r="J26" s="48"/>
      <c r="K26" s="72">
        <f>K12</f>
        <v>2027</v>
      </c>
      <c r="L26" s="72">
        <f>L12</f>
        <v>2028</v>
      </c>
      <c r="M26" s="72">
        <f>M12</f>
        <v>2029</v>
      </c>
      <c r="N26" s="72">
        <f>N12</f>
        <v>2030</v>
      </c>
    </row>
    <row r="27" spans="1:16" x14ac:dyDescent="0.25">
      <c r="B27" s="73">
        <f>IFERROR(B25*Издержки.Расходы!C22*Издержки.Расходы!C23*Издержки.Расходы!C24,0)</f>
        <v>0</v>
      </c>
      <c r="C27" s="73">
        <f>IFERROR($B$9*Издержки.Расходы!$C$22*Издержки.Расходы!C27*Издержки.Расходы!C28,0)</f>
        <v>0</v>
      </c>
      <c r="D27" s="73">
        <f>IFERROR($B$9*Издержки.Расходы!$C$22*Издержки.Расходы!D27*Издержки.Расходы!D28,0)</f>
        <v>0</v>
      </c>
      <c r="E27" s="73">
        <f>IFERROR($B$9*Издержки.Расходы!$C$22*Издержки.Расходы!E27*Издержки.Расходы!E28,0)</f>
        <v>0</v>
      </c>
      <c r="F27" s="73">
        <f>IFERROR($B$9*Издержки.Расходы!$C$22*Издержки.Расходы!F27*Издержки.Расходы!F28,0)</f>
        <v>0</v>
      </c>
      <c r="J27" s="48"/>
      <c r="K27" s="73">
        <f>IFERROR(Выгоды!C28*$I$1,0)</f>
        <v>0</v>
      </c>
      <c r="L27" s="73">
        <f>IFERROR(Выгоды!D28*$I$1,0)</f>
        <v>0</v>
      </c>
      <c r="M27" s="73">
        <f>IFERROR(Выгоды!E28*$I$1,0)</f>
        <v>0</v>
      </c>
      <c r="N27" s="73">
        <f>IFERROR(Выгоды!F28*$I$1,0)</f>
        <v>0</v>
      </c>
    </row>
    <row r="28" spans="1:16" x14ac:dyDescent="0.25">
      <c r="B28" s="75"/>
      <c r="C28" s="75"/>
      <c r="D28" s="75"/>
      <c r="E28" s="75"/>
      <c r="F28" s="75"/>
    </row>
    <row r="29" spans="1:16" x14ac:dyDescent="0.25">
      <c r="B29" s="74"/>
      <c r="C29" s="74"/>
      <c r="D29" s="74"/>
      <c r="E29" s="74"/>
      <c r="F29" s="48"/>
    </row>
    <row r="30" spans="1:16" x14ac:dyDescent="0.25">
      <c r="B30" s="48"/>
      <c r="C30" s="72">
        <f>Издержки.Расходы!$C$14</f>
        <v>2027</v>
      </c>
      <c r="D30" s="72">
        <f>Издержки.Расходы!$D$14</f>
        <v>2028</v>
      </c>
      <c r="E30" s="72">
        <f>Издержки.Расходы!$E$14</f>
        <v>2029</v>
      </c>
      <c r="F30" s="72">
        <f>Издержки.Расходы!$F$14</f>
        <v>2030</v>
      </c>
    </row>
    <row r="31" spans="1:16" x14ac:dyDescent="0.25">
      <c r="B31" s="48"/>
      <c r="C31" s="73">
        <f>IFERROR($B$9*Издержки.Расходы!$C$22*Издержки.Расходы!C31*Издержки.Расходы!C32,0)</f>
        <v>0</v>
      </c>
      <c r="D31" s="73">
        <f>IFERROR($B$9*Издержки.Расходы!$C$22*Издержки.Расходы!D31*Издержки.Расходы!D32,0)</f>
        <v>0</v>
      </c>
      <c r="E31" s="73">
        <f>IFERROR($B$9*Издержки.Расходы!$C$22*Издержки.Расходы!E31*Издержки.Расходы!E32,0)</f>
        <v>0</v>
      </c>
      <c r="F31" s="73">
        <f>IFERROR($B$9*Издержки.Расходы!$C$22*Издержки.Расходы!F31*Издержки.Расходы!F32,0)</f>
        <v>0</v>
      </c>
    </row>
    <row r="34" spans="1:16" x14ac:dyDescent="0.25">
      <c r="J34" s="24"/>
      <c r="K34" s="24"/>
      <c r="L34" s="24"/>
      <c r="M34" s="24"/>
      <c r="N34" s="24"/>
    </row>
    <row r="35" spans="1:16" x14ac:dyDescent="0.25">
      <c r="J35" s="71"/>
      <c r="K35" s="53"/>
      <c r="L35" s="53"/>
      <c r="M35" s="53"/>
      <c r="N35" s="53"/>
    </row>
    <row r="36" spans="1:16" x14ac:dyDescent="0.25">
      <c r="H36" s="24"/>
      <c r="I36" s="24"/>
      <c r="J36" s="72">
        <f>J8</f>
        <v>2022</v>
      </c>
      <c r="K36" s="72">
        <f>K8</f>
        <v>2023</v>
      </c>
      <c r="L36" s="72">
        <f>L8</f>
        <v>2024</v>
      </c>
      <c r="M36" s="72">
        <f>M8</f>
        <v>2025</v>
      </c>
      <c r="N36" s="72">
        <f>N8</f>
        <v>2026</v>
      </c>
      <c r="O36" s="24"/>
      <c r="P36" s="24"/>
    </row>
    <row r="37" spans="1:16" x14ac:dyDescent="0.25">
      <c r="H37" s="24"/>
      <c r="I37" s="24"/>
      <c r="J37" s="73">
        <f>IFERROR(Выгоды!C34*$I$1,0)</f>
        <v>0</v>
      </c>
      <c r="K37" s="73">
        <f>IFERROR(Выгоды!C38*$I$1,0)</f>
        <v>0</v>
      </c>
      <c r="L37" s="73">
        <f>IFERROR(Выгоды!D38*$I$1,0)</f>
        <v>0</v>
      </c>
      <c r="M37" s="73">
        <f>IFERROR(Выгоды!E38*$I$1,0)</f>
        <v>0</v>
      </c>
      <c r="N37" s="73">
        <f>IFERROR(Выгоды!F38*$I$1,0)</f>
        <v>0</v>
      </c>
      <c r="O37" s="24"/>
      <c r="P37" s="24"/>
    </row>
    <row r="39" spans="1:16" x14ac:dyDescent="0.25">
      <c r="J39" s="74"/>
      <c r="K39" s="74"/>
      <c r="L39" s="74"/>
      <c r="M39" s="74"/>
      <c r="N39" s="48"/>
    </row>
    <row r="40" spans="1:16" x14ac:dyDescent="0.25">
      <c r="A40" s="24"/>
      <c r="B40" s="24" t="s">
        <v>104</v>
      </c>
      <c r="C40" s="24"/>
      <c r="D40" s="24"/>
      <c r="E40" s="24"/>
      <c r="F40" s="24"/>
      <c r="G40" s="24"/>
      <c r="J40" s="48"/>
      <c r="K40" s="72">
        <f>K12</f>
        <v>2027</v>
      </c>
      <c r="L40" s="72">
        <f>L12</f>
        <v>2028</v>
      </c>
      <c r="M40" s="72">
        <f>M12</f>
        <v>2029</v>
      </c>
      <c r="N40" s="72">
        <f>N12</f>
        <v>2030</v>
      </c>
    </row>
    <row r="41" spans="1:16" x14ac:dyDescent="0.25">
      <c r="A41" s="24"/>
      <c r="B41" s="71">
        <f>IFERROR(Издержки.Расходы!C37/21/8,0)</f>
        <v>0</v>
      </c>
      <c r="C41" s="53"/>
      <c r="D41" s="53"/>
      <c r="E41" s="53"/>
      <c r="F41" s="53"/>
      <c r="G41" s="24"/>
      <c r="J41" s="48"/>
      <c r="K41" s="73">
        <f>IFERROR(Выгоды!C42*$I$1,0)</f>
        <v>0</v>
      </c>
      <c r="L41" s="73">
        <f>IFERROR(Выгоды!D42*$I$1,0)</f>
        <v>0</v>
      </c>
      <c r="M41" s="73">
        <f>IFERROR(Выгоды!E42*$I$1,0)</f>
        <v>0</v>
      </c>
      <c r="N41" s="73">
        <f>IFERROR(Выгоды!F42*$I$1,0)</f>
        <v>0</v>
      </c>
    </row>
    <row r="42" spans="1:16" x14ac:dyDescent="0.25">
      <c r="B42" s="72">
        <f>B10</f>
        <v>2022</v>
      </c>
      <c r="C42" s="72">
        <f>Издержки.Расходы!$C$10</f>
        <v>2023</v>
      </c>
      <c r="D42" s="72">
        <f>Издержки.Расходы!$D$10</f>
        <v>2024</v>
      </c>
      <c r="E42" s="72">
        <f>Издержки.Расходы!$E$10</f>
        <v>2025</v>
      </c>
      <c r="F42" s="72">
        <f>Издержки.Расходы!$F$10</f>
        <v>2026</v>
      </c>
    </row>
    <row r="43" spans="1:16" x14ac:dyDescent="0.25">
      <c r="B43" s="73">
        <f>IFERROR(B41*Издержки.Расходы!C38*Издержки.Расходы!C39*Издержки.Расходы!C40,0)</f>
        <v>0</v>
      </c>
      <c r="C43" s="73">
        <f>IFERROR($B$9*Издержки.Расходы!$C$38*Издержки.Расходы!C43*Издержки.Расходы!C44,0)</f>
        <v>0</v>
      </c>
      <c r="D43" s="73">
        <f>IFERROR($B$9*Издержки.Расходы!$C$38*Издержки.Расходы!D43*Издержки.Расходы!D44,0)</f>
        <v>0</v>
      </c>
      <c r="E43" s="73">
        <f>IFERROR($B$9*Издержки.Расходы!$C$38*Издержки.Расходы!E43*Издержки.Расходы!E44,0)</f>
        <v>0</v>
      </c>
      <c r="F43" s="73">
        <f>IFERROR($B$9*Издержки.Расходы!$C$38*Издержки.Расходы!F43*Издержки.Расходы!F44,0)</f>
        <v>0</v>
      </c>
    </row>
    <row r="44" spans="1:16" x14ac:dyDescent="0.25">
      <c r="B44" s="75"/>
      <c r="C44" s="75"/>
      <c r="D44" s="75"/>
      <c r="E44" s="75"/>
      <c r="F44" s="75"/>
    </row>
    <row r="45" spans="1:16" x14ac:dyDescent="0.25">
      <c r="B45" s="74"/>
      <c r="C45" s="74"/>
      <c r="D45" s="74"/>
      <c r="E45" s="74"/>
      <c r="F45" s="48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B46" s="48"/>
      <c r="C46" s="72">
        <f>Издержки.Расходы!$C$14</f>
        <v>2027</v>
      </c>
      <c r="D46" s="72">
        <f>Издержки.Расходы!$D$14</f>
        <v>2028</v>
      </c>
      <c r="E46" s="72">
        <f>Издержки.Расходы!$E$14</f>
        <v>2029</v>
      </c>
      <c r="F46" s="72">
        <f>Издержки.Расходы!$F$14</f>
        <v>2030</v>
      </c>
    </row>
    <row r="47" spans="1:16" x14ac:dyDescent="0.25">
      <c r="B47" s="48"/>
      <c r="C47" s="73">
        <f>IFERROR($B$9*Издержки.Расходы!$C$38*Издержки.Расходы!C47*Издержки.Расходы!C48,0)</f>
        <v>0</v>
      </c>
      <c r="D47" s="73">
        <f>IFERROR($B$9*Издержки.Расходы!$C$38*Издержки.Расходы!D47*Издержки.Расходы!D48,0)</f>
        <v>0</v>
      </c>
      <c r="E47" s="73">
        <f>IFERROR($B$9*Издержки.Расходы!$C$38*Издержки.Расходы!E47*Издержки.Расходы!E48,0)</f>
        <v>0</v>
      </c>
      <c r="F47" s="73">
        <f>IFERROR($B$9*Издержки.Расходы!$C$38*Издержки.Расходы!F47*Издержки.Расходы!F48,0)</f>
        <v>0</v>
      </c>
    </row>
    <row r="49" spans="1:16" x14ac:dyDescent="0.25">
      <c r="J49" s="24" t="s">
        <v>104</v>
      </c>
      <c r="K49" s="24"/>
      <c r="L49" s="24"/>
      <c r="M49" s="24"/>
      <c r="N49" s="24"/>
    </row>
    <row r="50" spans="1:16" x14ac:dyDescent="0.25">
      <c r="J50" s="71">
        <f>IFERROR(Выгоды!C47/21/8,0)</f>
        <v>0</v>
      </c>
      <c r="K50" s="53"/>
      <c r="L50" s="53"/>
      <c r="M50" s="53"/>
      <c r="N50" s="53"/>
    </row>
    <row r="51" spans="1:16" x14ac:dyDescent="0.25">
      <c r="H51" s="24"/>
      <c r="I51" s="24"/>
      <c r="J51" s="72">
        <f>J8</f>
        <v>2022</v>
      </c>
      <c r="K51" s="72">
        <f>K8</f>
        <v>2023</v>
      </c>
      <c r="L51" s="72">
        <f>L8</f>
        <v>2024</v>
      </c>
      <c r="M51" s="72">
        <f>M8</f>
        <v>2025</v>
      </c>
      <c r="N51" s="72">
        <f>N8</f>
        <v>2026</v>
      </c>
      <c r="O51" s="24"/>
      <c r="P51" s="24"/>
    </row>
    <row r="52" spans="1:16" x14ac:dyDescent="0.25">
      <c r="H52" s="53"/>
      <c r="I52" s="48"/>
      <c r="J52" s="73">
        <f>IFERROR(J50*Выгоды!C48*Выгоды!C49*Выгоды!C50,0)</f>
        <v>0</v>
      </c>
      <c r="K52" s="73">
        <f>IFERROR($J$50*Выгоды!$C$48*Выгоды!C53*Выгоды!C54,0)</f>
        <v>0</v>
      </c>
      <c r="L52" s="73">
        <f>IFERROR($J$50*Выгоды!$C$48*Выгоды!D53*Выгоды!D54,0)</f>
        <v>0</v>
      </c>
      <c r="M52" s="73">
        <f>IFERROR($J$50*Выгоды!$C$48*Выгоды!E53*Выгоды!E54,0)</f>
        <v>0</v>
      </c>
      <c r="N52" s="73">
        <f>IFERROR($J$50*Выгоды!$C$48*Выгоды!F53*Выгоды!F54,0)</f>
        <v>0</v>
      </c>
      <c r="O52" s="53"/>
      <c r="P52" s="24"/>
    </row>
    <row r="53" spans="1:16" x14ac:dyDescent="0.25">
      <c r="H53" s="48"/>
      <c r="O53" s="48"/>
    </row>
    <row r="54" spans="1:16" x14ac:dyDescent="0.25">
      <c r="H54" s="48"/>
      <c r="I54" s="48"/>
      <c r="J54" s="74"/>
      <c r="K54" s="74"/>
      <c r="L54" s="74"/>
      <c r="M54" s="74"/>
      <c r="N54" s="48"/>
      <c r="O54" s="48"/>
    </row>
    <row r="55" spans="1:16" x14ac:dyDescent="0.25">
      <c r="A55" s="24"/>
      <c r="B55" s="24"/>
      <c r="C55" s="24"/>
      <c r="D55" s="24"/>
      <c r="E55" s="24"/>
      <c r="F55" s="24"/>
      <c r="G55" s="24"/>
      <c r="H55" s="48"/>
      <c r="I55" s="48"/>
      <c r="J55" s="48"/>
      <c r="K55" s="72">
        <f>K12</f>
        <v>2027</v>
      </c>
      <c r="L55" s="72">
        <f>L12</f>
        <v>2028</v>
      </c>
      <c r="M55" s="72">
        <f>M12</f>
        <v>2029</v>
      </c>
      <c r="N55" s="72">
        <f>N12</f>
        <v>2030</v>
      </c>
      <c r="O55" s="48"/>
    </row>
    <row r="56" spans="1:16" x14ac:dyDescent="0.25">
      <c r="A56" s="24"/>
      <c r="B56" s="71"/>
      <c r="C56" s="53"/>
      <c r="D56" s="53"/>
      <c r="E56" s="53"/>
      <c r="F56" s="53"/>
      <c r="G56" s="24"/>
      <c r="H56" s="48"/>
      <c r="I56" s="74"/>
      <c r="J56" s="48"/>
      <c r="K56" s="73">
        <f>IFERROR($J$50*Выгоды!$C$48*Выгоды!C57*Выгоды!C58,0)</f>
        <v>0</v>
      </c>
      <c r="L56" s="73">
        <f>IFERROR($J$50*Выгоды!$C$48*Выгоды!D57*Выгоды!D58,0)</f>
        <v>0</v>
      </c>
      <c r="M56" s="73">
        <f>IFERROR($J$50*Выгоды!$C$48*Выгоды!E57*Выгоды!E58,0)</f>
        <v>0</v>
      </c>
      <c r="N56" s="73">
        <f>IFERROR($J$50*Выгоды!$C$48*Выгоды!F57*Выгоды!F58,0)</f>
        <v>0</v>
      </c>
      <c r="O56" s="48"/>
    </row>
    <row r="57" spans="1:16" x14ac:dyDescent="0.25">
      <c r="B57" s="72">
        <f>B10</f>
        <v>2022</v>
      </c>
      <c r="C57" s="72">
        <f>Издержки.Расходы!$C$10</f>
        <v>2023</v>
      </c>
      <c r="D57" s="72">
        <f>Издержки.Расходы!$D$10</f>
        <v>2024</v>
      </c>
      <c r="E57" s="72">
        <f>Издержки.Расходы!$E$10</f>
        <v>2025</v>
      </c>
      <c r="F57" s="72">
        <f>Издержки.Расходы!$F$10</f>
        <v>2026</v>
      </c>
      <c r="H57" s="48"/>
      <c r="I57" s="48"/>
    </row>
    <row r="58" spans="1:16" x14ac:dyDescent="0.25">
      <c r="A58" s="24">
        <f>IFERROR(Издержки.Расходы!C53*Издержки.Расходы!C55,0)</f>
        <v>0</v>
      </c>
      <c r="B58" s="73">
        <f>A58+A59</f>
        <v>0</v>
      </c>
      <c r="C58" s="73">
        <f>IFERROR(Издержки.Расходы!C58*Издержки.Расходы!$C$55,0)</f>
        <v>0</v>
      </c>
      <c r="D58" s="73">
        <f>IFERROR(Издержки.Расходы!D58*Издержки.Расходы!$C$55,0)</f>
        <v>0</v>
      </c>
      <c r="E58" s="73">
        <f>IFERROR(Издержки.Расходы!E58*Издержки.Расходы!$C$55,0)</f>
        <v>0</v>
      </c>
      <c r="F58" s="73">
        <f>IFERROR(Издержки.Расходы!F58*Издержки.Расходы!$C$55,0)</f>
        <v>0</v>
      </c>
      <c r="H58" s="48"/>
      <c r="I58" s="48"/>
      <c r="J58" s="48"/>
      <c r="K58" s="48"/>
      <c r="L58" s="48"/>
      <c r="M58" s="48"/>
      <c r="N58" s="48"/>
      <c r="O58" s="48"/>
    </row>
    <row r="59" spans="1:16" x14ac:dyDescent="0.25">
      <c r="A59" s="15">
        <f>IFERROR(Издержки.Расходы!C54*Издержки.Расходы!C55,0)</f>
        <v>0</v>
      </c>
      <c r="B59" s="75"/>
      <c r="C59" s="75"/>
      <c r="D59" s="75"/>
      <c r="E59" s="75"/>
      <c r="F59" s="75"/>
      <c r="H59" s="48"/>
      <c r="I59" s="48"/>
      <c r="J59" s="48"/>
      <c r="K59" s="48"/>
      <c r="L59" s="48"/>
      <c r="M59" s="48"/>
      <c r="N59" s="48"/>
      <c r="O59" s="48"/>
    </row>
    <row r="60" spans="1:16" x14ac:dyDescent="0.25">
      <c r="B60" s="74"/>
      <c r="C60" s="72">
        <f>Издержки.Расходы!$C$14</f>
        <v>2027</v>
      </c>
      <c r="D60" s="72">
        <f>Издержки.Расходы!$D$14</f>
        <v>2028</v>
      </c>
      <c r="E60" s="72">
        <f>Издержки.Расходы!$E$14</f>
        <v>2029</v>
      </c>
      <c r="F60" s="72">
        <f>Издержки.Расходы!$F$14</f>
        <v>2030</v>
      </c>
      <c r="H60" s="48"/>
      <c r="I60" s="48"/>
      <c r="J60" s="48"/>
      <c r="K60" s="48"/>
      <c r="L60" s="48"/>
      <c r="M60" s="48"/>
      <c r="N60" s="48"/>
      <c r="O60" s="48"/>
    </row>
    <row r="61" spans="1:16" x14ac:dyDescent="0.25">
      <c r="B61" s="48"/>
      <c r="C61" s="73">
        <f>IFERROR(Издержки.Расходы!C61*Издержки.Расходы!$C$55,0)</f>
        <v>0</v>
      </c>
      <c r="D61" s="73">
        <f>IFERROR(Издержки.Расходы!D61*Издержки.Расходы!$C$55,0)</f>
        <v>0</v>
      </c>
      <c r="E61" s="73">
        <f>IFERROR(Издержки.Расходы!E61*Издержки.Расходы!$C$55,0)</f>
        <v>0</v>
      </c>
      <c r="F61" s="73">
        <f>IFERROR(Издержки.Расходы!F61*Издержки.Расходы!$C$55,0)</f>
        <v>0</v>
      </c>
      <c r="H61" s="54"/>
      <c r="I61" s="54"/>
      <c r="J61" s="54"/>
      <c r="K61" s="54"/>
      <c r="L61" s="54"/>
      <c r="M61" s="54"/>
      <c r="N61" s="54"/>
      <c r="O61" s="54"/>
      <c r="P61" s="50"/>
    </row>
    <row r="62" spans="1:16" x14ac:dyDescent="0.25">
      <c r="B62" s="48"/>
      <c r="H62" s="48"/>
      <c r="I62" s="48"/>
      <c r="O62" s="48"/>
    </row>
    <row r="63" spans="1:16" x14ac:dyDescent="0.25">
      <c r="H63" s="48"/>
      <c r="I63" s="48"/>
      <c r="O63" s="48"/>
    </row>
    <row r="65" spans="1:16" x14ac:dyDescent="0.25">
      <c r="J65" s="24" t="s">
        <v>104</v>
      </c>
      <c r="K65" s="24"/>
      <c r="L65" s="24"/>
      <c r="M65" s="24"/>
      <c r="N65" s="24"/>
    </row>
    <row r="66" spans="1:16" x14ac:dyDescent="0.25">
      <c r="J66" s="71">
        <f>IFERROR(Выгоды!C63/21/8,0)</f>
        <v>0</v>
      </c>
      <c r="K66" s="53"/>
      <c r="L66" s="53"/>
      <c r="M66" s="53"/>
      <c r="N66" s="53"/>
    </row>
    <row r="67" spans="1:16" x14ac:dyDescent="0.25">
      <c r="C67" s="24"/>
      <c r="D67" s="24"/>
      <c r="E67" s="24"/>
      <c r="F67" s="24"/>
      <c r="H67" s="24"/>
      <c r="I67" s="24"/>
      <c r="J67" s="72">
        <f>J8</f>
        <v>2022</v>
      </c>
      <c r="K67" s="72">
        <f>K8</f>
        <v>2023</v>
      </c>
      <c r="L67" s="72">
        <f>L8</f>
        <v>2024</v>
      </c>
      <c r="M67" s="72">
        <f>M8</f>
        <v>2025</v>
      </c>
      <c r="N67" s="72">
        <f>N8</f>
        <v>2026</v>
      </c>
      <c r="O67" s="24"/>
      <c r="P67" s="24"/>
    </row>
    <row r="68" spans="1:16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73">
        <f>IFERROR(J66*Выгоды!C64*Выгоды!C65*Выгоды!C66,0)</f>
        <v>0</v>
      </c>
      <c r="K68" s="73">
        <f>IFERROR($J$66*Выгоды!C69*Выгоды!C70*Выгоды!$C$64,0)</f>
        <v>0</v>
      </c>
      <c r="L68" s="73">
        <f>IFERROR($J$66*Выгоды!D69*Выгоды!D70*Выгоды!$C$64,0)</f>
        <v>0</v>
      </c>
      <c r="M68" s="73">
        <f>IFERROR($J$66*Выгоды!E69*Выгоды!E70*Выгоды!$C$64,0)</f>
        <v>0</v>
      </c>
      <c r="N68" s="73">
        <f>IFERROR($J$66*Выгоды!F69*Выгоды!F70*Выгоды!$C$64,0)</f>
        <v>0</v>
      </c>
      <c r="O68" s="24"/>
      <c r="P68" s="24"/>
    </row>
    <row r="69" spans="1:16" x14ac:dyDescent="0.25">
      <c r="A69" s="24"/>
      <c r="B69" s="24"/>
      <c r="G69" s="24"/>
    </row>
    <row r="70" spans="1:16" x14ac:dyDescent="0.25">
      <c r="B70" s="72">
        <f>B10</f>
        <v>2022</v>
      </c>
      <c r="C70" s="72">
        <f>Издержки.Расходы!$C$10</f>
        <v>2023</v>
      </c>
      <c r="D70" s="72">
        <f>Издержки.Расходы!$D$10</f>
        <v>2024</v>
      </c>
      <c r="E70" s="72">
        <f>Издержки.Расходы!$E$10</f>
        <v>2025</v>
      </c>
      <c r="F70" s="72">
        <f>Издержки.Расходы!$F$10</f>
        <v>2026</v>
      </c>
      <c r="J70" s="74"/>
      <c r="K70" s="74"/>
      <c r="L70" s="74"/>
      <c r="M70" s="74"/>
      <c r="N70" s="48"/>
    </row>
    <row r="71" spans="1:16" x14ac:dyDescent="0.25">
      <c r="A71" s="24">
        <f>IFERROR(Издержки.Расходы!C66*Издержки.Расходы!C68,0)</f>
        <v>0</v>
      </c>
      <c r="B71" s="73">
        <f>A71+A72</f>
        <v>0</v>
      </c>
      <c r="C71" s="73">
        <f>IFERROR(Издержки.Расходы!C71*Издержки.Расходы!$C$68,0)</f>
        <v>0</v>
      </c>
      <c r="D71" s="73">
        <f>IFERROR(Издержки.Расходы!D71*Издержки.Расходы!$C$68,0)</f>
        <v>0</v>
      </c>
      <c r="E71" s="73">
        <f>IFERROR(Издержки.Расходы!E71*Издержки.Расходы!$C$68,0)</f>
        <v>0</v>
      </c>
      <c r="F71" s="73">
        <f>IFERROR(Издержки.Расходы!F71*Издержки.Расходы!$C$68,0)</f>
        <v>0</v>
      </c>
      <c r="J71" s="48"/>
      <c r="K71" s="72">
        <f>K12</f>
        <v>2027</v>
      </c>
      <c r="L71" s="72">
        <f>L12</f>
        <v>2028</v>
      </c>
      <c r="M71" s="72">
        <f>M12</f>
        <v>2029</v>
      </c>
      <c r="N71" s="72">
        <f>N12</f>
        <v>2030</v>
      </c>
    </row>
    <row r="72" spans="1:16" x14ac:dyDescent="0.25">
      <c r="A72" s="15">
        <f>IFERROR(Издержки.Расходы!C67*Издержки.Расходы!C68,0)</f>
        <v>0</v>
      </c>
      <c r="B72" s="75"/>
      <c r="C72" s="75"/>
      <c r="D72" s="75"/>
      <c r="E72" s="75"/>
      <c r="F72" s="75"/>
      <c r="J72" s="48"/>
      <c r="K72" s="73">
        <f>IFERROR($J$66*Выгоды!C73*Выгоды!C74*Выгоды!$C$64,0)</f>
        <v>0</v>
      </c>
      <c r="L72" s="73">
        <f>IFERROR($J$66*Выгоды!D73*Выгоды!D74*Выгоды!$C$64,0)</f>
        <v>0</v>
      </c>
      <c r="M72" s="73">
        <f>IFERROR($J$66*Выгоды!E73*Выгоды!E74*Выгоды!$C$64,0)</f>
        <v>0</v>
      </c>
      <c r="N72" s="73">
        <f>IFERROR($J$66*Выгоды!F73*Выгоды!F74*Выгоды!$C$64,0)</f>
        <v>0</v>
      </c>
    </row>
    <row r="73" spans="1:16" x14ac:dyDescent="0.25">
      <c r="B73" s="74"/>
      <c r="C73" s="72">
        <f>Издержки.Расходы!$C$14</f>
        <v>2027</v>
      </c>
      <c r="D73" s="72">
        <f>Издержки.Расходы!$D$14</f>
        <v>2028</v>
      </c>
      <c r="E73" s="72">
        <f>Издержки.Расходы!$E$14</f>
        <v>2029</v>
      </c>
      <c r="F73" s="72">
        <f>Издержки.Расходы!$F$14</f>
        <v>2030</v>
      </c>
    </row>
    <row r="74" spans="1:16" x14ac:dyDescent="0.25">
      <c r="B74" s="48"/>
      <c r="C74" s="73">
        <f>IFERROR(Издержки.Расходы!C74*Издержки.Расходы!$C$68,0)</f>
        <v>0</v>
      </c>
      <c r="D74" s="73">
        <f>IFERROR(Издержки.Расходы!D74*Издержки.Расходы!$C$68,0)</f>
        <v>0</v>
      </c>
      <c r="E74" s="73">
        <f>IFERROR(Издержки.Расходы!E74*Издержки.Расходы!$C$68,0)</f>
        <v>0</v>
      </c>
      <c r="F74" s="73">
        <f>IFERROR(Издержки.Расходы!F74*Издержки.Расходы!$C$68,0)</f>
        <v>0</v>
      </c>
    </row>
    <row r="78" spans="1:16" x14ac:dyDescent="0.25">
      <c r="H78" s="50"/>
      <c r="I78" s="50"/>
      <c r="J78" s="50"/>
      <c r="K78" s="50"/>
      <c r="L78" s="50"/>
      <c r="M78" s="50"/>
      <c r="N78" s="50"/>
      <c r="O78" s="50"/>
      <c r="P78" s="50"/>
    </row>
    <row r="80" spans="1:16" x14ac:dyDescent="0.25">
      <c r="C80" s="24"/>
      <c r="D80" s="24"/>
      <c r="E80" s="24"/>
      <c r="F80" s="24"/>
    </row>
    <row r="81" spans="1:16" x14ac:dyDescent="0.25">
      <c r="A81" s="24"/>
      <c r="B81" s="24"/>
      <c r="C81" s="24"/>
      <c r="D81" s="24"/>
      <c r="E81" s="24"/>
      <c r="F81" s="24"/>
      <c r="G81" s="24"/>
    </row>
    <row r="82" spans="1:16" x14ac:dyDescent="0.25">
      <c r="A82" s="24"/>
      <c r="B82" s="24"/>
      <c r="G82" s="24"/>
      <c r="J82" s="24" t="s">
        <v>104</v>
      </c>
      <c r="K82" s="24"/>
      <c r="L82" s="24"/>
      <c r="M82" s="24"/>
      <c r="N82" s="24"/>
    </row>
    <row r="83" spans="1:16" x14ac:dyDescent="0.25">
      <c r="B83" s="72">
        <f>B10</f>
        <v>2022</v>
      </c>
      <c r="C83" s="72">
        <f>Издержки.Расходы!$C$10</f>
        <v>2023</v>
      </c>
      <c r="D83" s="72">
        <f>Издержки.Расходы!$D$10</f>
        <v>2024</v>
      </c>
      <c r="E83" s="72">
        <f>Издержки.Расходы!$E$10</f>
        <v>2025</v>
      </c>
      <c r="F83" s="72">
        <f>Издержки.Расходы!$F$10</f>
        <v>2026</v>
      </c>
      <c r="J83" s="71">
        <f>IFERROR(Выгоды!C80/21/8,0)</f>
        <v>0</v>
      </c>
      <c r="K83" s="53"/>
      <c r="L83" s="53"/>
      <c r="M83" s="53"/>
      <c r="N83" s="53"/>
    </row>
    <row r="84" spans="1:16" x14ac:dyDescent="0.25">
      <c r="A84" s="24">
        <f>IFERROR(Издержки.Расходы!C79*Издержки.Расходы!C81,0)</f>
        <v>0</v>
      </c>
      <c r="B84" s="73">
        <f>A84+A85</f>
        <v>0</v>
      </c>
      <c r="C84" s="73">
        <f>IFERROR(Издержки.Расходы!C84*Издержки.Расходы!$C$81,0)</f>
        <v>0</v>
      </c>
      <c r="D84" s="73">
        <f>IFERROR(Издержки.Расходы!D84*Издержки.Расходы!$C$81,0)</f>
        <v>0</v>
      </c>
      <c r="E84" s="73">
        <f>IFERROR(Издержки.Расходы!E84*Издержки.Расходы!$C$81,0)</f>
        <v>0</v>
      </c>
      <c r="F84" s="73">
        <f>IFERROR(Издержки.Расходы!F84*Издержки.Расходы!$C$81,0)</f>
        <v>0</v>
      </c>
      <c r="H84" s="24"/>
      <c r="I84" s="24"/>
      <c r="J84" s="72">
        <f>J8</f>
        <v>2022</v>
      </c>
      <c r="K84" s="72">
        <f>K8</f>
        <v>2023</v>
      </c>
      <c r="L84" s="72">
        <f>L8</f>
        <v>2024</v>
      </c>
      <c r="M84" s="72">
        <f>M8</f>
        <v>2025</v>
      </c>
      <c r="N84" s="72">
        <f>N8</f>
        <v>2026</v>
      </c>
      <c r="O84" s="24"/>
      <c r="P84" s="24"/>
    </row>
    <row r="85" spans="1:16" x14ac:dyDescent="0.25">
      <c r="A85" s="15">
        <f>IFERROR(Издержки.Расходы!C80*Издержки.Расходы!C81,0)</f>
        <v>0</v>
      </c>
      <c r="B85" s="75"/>
      <c r="C85" s="75"/>
      <c r="D85" s="75"/>
      <c r="E85" s="75"/>
      <c r="F85" s="75"/>
      <c r="H85" s="24"/>
      <c r="I85" s="24"/>
      <c r="J85" s="73">
        <f>IFERROR(J83*Выгоды!C81*Выгоды!C82*Выгоды!C83,0)</f>
        <v>0</v>
      </c>
      <c r="K85" s="73">
        <f>IFERROR($J$83*Выгоды!C86*Выгоды!C87*Выгоды!$C$81,0)</f>
        <v>0</v>
      </c>
      <c r="L85" s="73">
        <f>IFERROR($J$83*Выгоды!D86*Выгоды!D87*Выгоды!$C$81,0)</f>
        <v>0</v>
      </c>
      <c r="M85" s="73">
        <f>IFERROR($J$83*Выгоды!E86*Выгоды!E87*Выгоды!$C$81,0)</f>
        <v>0</v>
      </c>
      <c r="N85" s="73">
        <f>IFERROR($J$83*Выгоды!F86*Выгоды!F87*Выгоды!$C$81,0)</f>
        <v>0</v>
      </c>
      <c r="O85" s="24"/>
      <c r="P85" s="24"/>
    </row>
    <row r="86" spans="1:16" x14ac:dyDescent="0.25">
      <c r="B86" s="74"/>
      <c r="C86" s="72">
        <f>Издержки.Расходы!$C$14</f>
        <v>2027</v>
      </c>
      <c r="D86" s="72">
        <f>Издержки.Расходы!$D$14</f>
        <v>2028</v>
      </c>
      <c r="E86" s="72">
        <f>Издержки.Расходы!$E$14</f>
        <v>2029</v>
      </c>
      <c r="F86" s="72">
        <f>Издержки.Расходы!$F$14</f>
        <v>2030</v>
      </c>
      <c r="J86" s="75"/>
      <c r="K86" s="75"/>
      <c r="L86" s="75"/>
      <c r="M86" s="75"/>
      <c r="N86" s="75"/>
    </row>
    <row r="87" spans="1:16" x14ac:dyDescent="0.25">
      <c r="B87" s="48"/>
      <c r="C87" s="73">
        <f>IFERROR(Издержки.Расходы!C87*Издержки.Расходы!$C$81,0)</f>
        <v>0</v>
      </c>
      <c r="D87" s="73">
        <f>IFERROR(Издержки.Расходы!D87*Издержки.Расходы!$C$81,0)</f>
        <v>0</v>
      </c>
      <c r="E87" s="73">
        <f>IFERROR(Издержки.Расходы!E87*Издержки.Расходы!$C$81,0)</f>
        <v>0</v>
      </c>
      <c r="F87" s="73">
        <f>IFERROR(Издержки.Расходы!F87*Издержки.Расходы!$C$81,0)</f>
        <v>0</v>
      </c>
      <c r="J87" s="74"/>
      <c r="K87" s="74"/>
      <c r="L87" s="74"/>
      <c r="M87" s="74"/>
      <c r="N87" s="48"/>
    </row>
    <row r="88" spans="1:16" x14ac:dyDescent="0.25">
      <c r="J88" s="48"/>
      <c r="K88" s="72">
        <f>K12</f>
        <v>2027</v>
      </c>
      <c r="L88" s="72">
        <f>L12</f>
        <v>2028</v>
      </c>
      <c r="M88" s="72">
        <f>M12</f>
        <v>2029</v>
      </c>
      <c r="N88" s="72">
        <f>N12</f>
        <v>2030</v>
      </c>
    </row>
    <row r="89" spans="1:16" x14ac:dyDescent="0.25">
      <c r="J89" s="48"/>
      <c r="K89" s="73">
        <f>IFERROR($J$83*Выгоды!C90*Выгоды!C91*Выгоды!$C$81,0)</f>
        <v>0</v>
      </c>
      <c r="L89" s="73">
        <f>IFERROR($J$83*Выгоды!D90*Выгоды!D91*Выгоды!$C$81,0)</f>
        <v>0</v>
      </c>
      <c r="M89" s="73">
        <f>IFERROR($J$83*Выгоды!E90*Выгоды!E91*Выгоды!$C$81,0)</f>
        <v>0</v>
      </c>
      <c r="N89" s="73">
        <f>IFERROR($J$83*Выгоды!F90*Выгоды!F91*Выгоды!$C$81,0)</f>
        <v>0</v>
      </c>
    </row>
    <row r="96" spans="1:16" x14ac:dyDescent="0.25">
      <c r="J96" s="24"/>
      <c r="K96" s="24"/>
      <c r="L96" s="24"/>
      <c r="M96" s="24"/>
      <c r="N96" s="24"/>
    </row>
    <row r="97" spans="8:16" x14ac:dyDescent="0.25">
      <c r="J97" s="71"/>
      <c r="K97" s="53"/>
      <c r="L97" s="53"/>
      <c r="M97" s="53"/>
      <c r="N97" s="53"/>
    </row>
    <row r="98" spans="8:16" x14ac:dyDescent="0.25">
      <c r="H98" s="24"/>
      <c r="I98" s="24"/>
      <c r="J98" s="72">
        <f>J8</f>
        <v>2022</v>
      </c>
      <c r="K98" s="72">
        <f>K8</f>
        <v>2023</v>
      </c>
      <c r="L98" s="72">
        <f>L8</f>
        <v>2024</v>
      </c>
      <c r="M98" s="72">
        <f>M8</f>
        <v>2025</v>
      </c>
      <c r="N98" s="72">
        <f>N8</f>
        <v>2026</v>
      </c>
      <c r="O98" s="24"/>
      <c r="P98" s="24"/>
    </row>
    <row r="99" spans="8:16" x14ac:dyDescent="0.25">
      <c r="H99" s="24"/>
      <c r="I99" s="24">
        <f>IFERROR(Выгоды!C95*Выгоды!C97,0)</f>
        <v>0</v>
      </c>
      <c r="J99" s="73">
        <f>I99+I100</f>
        <v>0</v>
      </c>
      <c r="K99" s="73">
        <f>IFERROR(Выгоды!C100*Выгоды!$C$97,0)</f>
        <v>0</v>
      </c>
      <c r="L99" s="73">
        <f>IFERROR(Выгоды!D100*Выгоды!$C$97,0)</f>
        <v>0</v>
      </c>
      <c r="M99" s="73">
        <f>IFERROR(Выгоды!E100*Выгоды!$C$97,0)</f>
        <v>0</v>
      </c>
      <c r="N99" s="73">
        <f>IFERROR(Выгоды!F100*Выгоды!$C$97,0)</f>
        <v>0</v>
      </c>
      <c r="O99" s="24"/>
      <c r="P99" s="24"/>
    </row>
    <row r="100" spans="8:16" x14ac:dyDescent="0.25">
      <c r="I100" s="15">
        <f>IFERROR(Выгоды!C96*Выгоды!C97,0)</f>
        <v>0</v>
      </c>
      <c r="J100" s="75"/>
      <c r="K100" s="75"/>
      <c r="L100" s="75"/>
      <c r="M100" s="75"/>
      <c r="N100" s="75"/>
    </row>
    <row r="101" spans="8:16" x14ac:dyDescent="0.25">
      <c r="J101" s="74"/>
      <c r="K101" s="72">
        <f>K12</f>
        <v>2027</v>
      </c>
      <c r="L101" s="72">
        <f>L12</f>
        <v>2028</v>
      </c>
      <c r="M101" s="72">
        <f>M12</f>
        <v>2029</v>
      </c>
      <c r="N101" s="72">
        <f>N12</f>
        <v>2030</v>
      </c>
    </row>
    <row r="102" spans="8:16" x14ac:dyDescent="0.25">
      <c r="J102" s="48"/>
      <c r="K102" s="73">
        <f>IFERROR(Выгоды!C103*Выгоды!$C$97,0)</f>
        <v>0</v>
      </c>
      <c r="L102" s="73">
        <f>IFERROR(Выгоды!D103*Выгоды!$C$97,0)</f>
        <v>0</v>
      </c>
      <c r="M102" s="73">
        <f>IFERROR(Выгоды!E103*Выгоды!$C$97,0)</f>
        <v>0</v>
      </c>
      <c r="N102" s="73">
        <f>IFERROR(Выгоды!F103*Выгоды!$C$97,0)</f>
        <v>0</v>
      </c>
    </row>
    <row r="103" spans="8:16" x14ac:dyDescent="0.25">
      <c r="J103" s="48"/>
    </row>
    <row r="108" spans="8:16" x14ac:dyDescent="0.25">
      <c r="K108" s="24"/>
      <c r="L108" s="24"/>
      <c r="M108" s="24"/>
      <c r="N108" s="24"/>
    </row>
    <row r="109" spans="8:16" x14ac:dyDescent="0.25">
      <c r="J109" s="24"/>
      <c r="K109" s="24"/>
      <c r="L109" s="24"/>
      <c r="M109" s="24"/>
      <c r="N109" s="24"/>
    </row>
    <row r="110" spans="8:16" x14ac:dyDescent="0.25">
      <c r="J110" s="24"/>
    </row>
    <row r="111" spans="8:16" x14ac:dyDescent="0.25">
      <c r="H111" s="24"/>
      <c r="I111" s="24"/>
      <c r="J111" s="72">
        <f>J8</f>
        <v>2022</v>
      </c>
      <c r="K111" s="72">
        <f>K8</f>
        <v>2023</v>
      </c>
      <c r="L111" s="72">
        <f>L8</f>
        <v>2024</v>
      </c>
      <c r="M111" s="72">
        <f>M8</f>
        <v>2025</v>
      </c>
      <c r="N111" s="72">
        <f>N8</f>
        <v>2026</v>
      </c>
      <c r="O111" s="24"/>
      <c r="P111" s="24"/>
    </row>
    <row r="112" spans="8:16" x14ac:dyDescent="0.25">
      <c r="H112" s="24"/>
      <c r="I112" s="24">
        <f>IFERROR(Выгоды!C108*Выгоды!C110,0)</f>
        <v>0</v>
      </c>
      <c r="J112" s="73">
        <f>I112+I113</f>
        <v>0</v>
      </c>
      <c r="K112" s="73">
        <f>IFERROR(Выгоды!C113*Выгоды!$C$110,0)</f>
        <v>0</v>
      </c>
      <c r="L112" s="73">
        <f>IFERROR(Выгоды!D113*Выгоды!$C$110,0)</f>
        <v>0</v>
      </c>
      <c r="M112" s="73">
        <f>IFERROR(Выгоды!E113*Выгоды!$C$110,0)</f>
        <v>0</v>
      </c>
      <c r="N112" s="73">
        <f>IFERROR(Выгоды!F113*Выгоды!$C$110,0)</f>
        <v>0</v>
      </c>
      <c r="O112" s="24"/>
      <c r="P112" s="24"/>
    </row>
    <row r="113" spans="8:16" x14ac:dyDescent="0.25">
      <c r="I113" s="15">
        <f>IFERROR(Выгоды!C109*Выгоды!C110,0)</f>
        <v>0</v>
      </c>
      <c r="J113" s="75"/>
      <c r="K113" s="75"/>
      <c r="L113" s="75"/>
      <c r="M113" s="75"/>
      <c r="N113" s="75"/>
    </row>
    <row r="114" spans="8:16" x14ac:dyDescent="0.25">
      <c r="J114" s="74"/>
      <c r="K114" s="72">
        <f>K12</f>
        <v>2027</v>
      </c>
      <c r="L114" s="72">
        <f>L12</f>
        <v>2028</v>
      </c>
      <c r="M114" s="72">
        <f>M12</f>
        <v>2029</v>
      </c>
      <c r="N114" s="72">
        <f>N12</f>
        <v>2030</v>
      </c>
    </row>
    <row r="115" spans="8:16" x14ac:dyDescent="0.25">
      <c r="J115" s="48"/>
      <c r="K115" s="73">
        <f>IFERROR(Выгоды!C116*Выгоды!$C$110,0)</f>
        <v>0</v>
      </c>
      <c r="L115" s="73">
        <f>IFERROR(Выгоды!D116*Выгоды!$C$110,0)</f>
        <v>0</v>
      </c>
      <c r="M115" s="73">
        <f>IFERROR(Выгоды!E116*Выгоды!$C$110,0)</f>
        <v>0</v>
      </c>
      <c r="N115" s="73">
        <f>IFERROR(Выгоды!F116*Выгоды!$C$110,0)</f>
        <v>0</v>
      </c>
    </row>
    <row r="121" spans="8:16" x14ac:dyDescent="0.25">
      <c r="K121" s="24"/>
      <c r="L121" s="24"/>
      <c r="M121" s="24"/>
      <c r="N121" s="24"/>
    </row>
    <row r="122" spans="8:16" x14ac:dyDescent="0.25">
      <c r="J122" s="24"/>
      <c r="K122" s="24"/>
      <c r="L122" s="24"/>
      <c r="M122" s="24"/>
      <c r="N122" s="24"/>
    </row>
    <row r="123" spans="8:16" x14ac:dyDescent="0.25">
      <c r="J123" s="24"/>
    </row>
    <row r="124" spans="8:16" x14ac:dyDescent="0.25">
      <c r="H124" s="24"/>
      <c r="I124" s="24"/>
      <c r="J124" s="72">
        <f>J8</f>
        <v>2022</v>
      </c>
      <c r="K124" s="72">
        <f>K8</f>
        <v>2023</v>
      </c>
      <c r="L124" s="72">
        <f>L8</f>
        <v>2024</v>
      </c>
      <c r="M124" s="72">
        <f>M8</f>
        <v>2025</v>
      </c>
      <c r="N124" s="72">
        <f>N8</f>
        <v>2026</v>
      </c>
      <c r="O124" s="24"/>
      <c r="P124" s="24"/>
    </row>
    <row r="125" spans="8:16" x14ac:dyDescent="0.25">
      <c r="H125" s="24"/>
      <c r="I125" s="24">
        <f>IFERROR(Выгоды!C121*Выгоды!C123,0)</f>
        <v>0</v>
      </c>
      <c r="J125" s="73">
        <f>I125+I126</f>
        <v>0</v>
      </c>
      <c r="K125" s="73">
        <f>IFERROR(Выгоды!C126*Выгоды!$C$123,0)</f>
        <v>0</v>
      </c>
      <c r="L125" s="73">
        <f>IFERROR(Выгоды!D126*Выгоды!$C$123,0)</f>
        <v>0</v>
      </c>
      <c r="M125" s="73">
        <f>IFERROR(Выгоды!E126*Выгоды!$C$123,0)</f>
        <v>0</v>
      </c>
      <c r="N125" s="73">
        <f>IFERROR(Выгоды!F126*Выгоды!$C$123,0)</f>
        <v>0</v>
      </c>
      <c r="O125" s="24"/>
      <c r="P125" s="24"/>
    </row>
    <row r="126" spans="8:16" x14ac:dyDescent="0.25">
      <c r="I126" s="15">
        <f>IFERROR(Выгоды!C122*Выгоды!C123,0)</f>
        <v>0</v>
      </c>
      <c r="J126" s="75"/>
      <c r="K126" s="75"/>
      <c r="L126" s="75"/>
      <c r="M126" s="75"/>
      <c r="N126" s="75"/>
    </row>
    <row r="127" spans="8:16" x14ac:dyDescent="0.25">
      <c r="J127" s="74"/>
      <c r="K127" s="72">
        <f>K12</f>
        <v>2027</v>
      </c>
      <c r="L127" s="72">
        <f>L12</f>
        <v>2028</v>
      </c>
      <c r="M127" s="72">
        <f>M12</f>
        <v>2029</v>
      </c>
      <c r="N127" s="72">
        <f>N12</f>
        <v>2030</v>
      </c>
    </row>
    <row r="128" spans="8:16" x14ac:dyDescent="0.25">
      <c r="J128" s="48"/>
      <c r="K128" s="73">
        <f>IFERROR(Выгоды!C129*Выгоды!$C$123,0)</f>
        <v>0</v>
      </c>
      <c r="L128" s="73">
        <f>IFERROR(Выгоды!D129*Выгоды!$C$123,0)</f>
        <v>0</v>
      </c>
      <c r="M128" s="73">
        <f>IFERROR(Выгоды!E129*Выгоды!$C$123,0)</f>
        <v>0</v>
      </c>
      <c r="N128" s="73">
        <f>IFERROR(Выгоды!F129*Выгоды!$C$123,0)</f>
        <v>0</v>
      </c>
    </row>
    <row r="135" spans="8:16" x14ac:dyDescent="0.25">
      <c r="H135" s="62"/>
      <c r="I135" s="62"/>
      <c r="J135" s="62"/>
      <c r="K135" s="62"/>
      <c r="L135" s="62"/>
      <c r="M135" s="62"/>
      <c r="N135" s="62"/>
      <c r="O135" s="62"/>
      <c r="P135" s="62"/>
    </row>
    <row r="137" spans="8:16" x14ac:dyDescent="0.25">
      <c r="H137" s="62"/>
      <c r="I137" s="62"/>
      <c r="J137" s="62"/>
      <c r="K137" s="62"/>
      <c r="L137" s="62"/>
      <c r="M137" s="62"/>
      <c r="N137" s="62"/>
      <c r="O137" s="62"/>
      <c r="P137" s="62"/>
    </row>
    <row r="155" spans="8:16" x14ac:dyDescent="0.25">
      <c r="H155" s="62"/>
      <c r="I155" s="62"/>
      <c r="J155" s="62"/>
      <c r="K155" s="62"/>
      <c r="L155" s="62"/>
      <c r="M155" s="62"/>
      <c r="N155" s="62"/>
      <c r="O155" s="62"/>
      <c r="P155" s="62"/>
    </row>
    <row r="161" spans="8:16" x14ac:dyDescent="0.25">
      <c r="H161" s="62"/>
      <c r="I161" s="62"/>
      <c r="J161" s="62"/>
      <c r="K161" s="62"/>
      <c r="L161" s="62"/>
      <c r="M161" s="62"/>
      <c r="N161" s="62"/>
      <c r="O161" s="62"/>
      <c r="P161" s="62"/>
    </row>
    <row r="163" spans="8:16" x14ac:dyDescent="0.25">
      <c r="H163" s="62"/>
      <c r="I163" s="62"/>
      <c r="J163" s="62"/>
      <c r="K163" s="62"/>
      <c r="L163" s="62"/>
      <c r="M163" s="62"/>
      <c r="N163" s="62"/>
      <c r="O163" s="62"/>
      <c r="P163" s="62"/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Данные!$V$3:$V$14</xm:f>
          </x14:formula1>
          <x14:formula2>
            <xm:f>0</xm:f>
          </x14:formula2>
          <xm:sqref>K10:N10 C12:F12 K14:N14 C16:F16 K24:N24 C28:F28 K38:N38 C44:F44 K53:N53 K57:N57 C59:F59 K69:N69 C72:F72 C85:F85 K86:N86 K100:N100 K113:N113 K126:N126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U54" sqref="U54"/>
    </sheetView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opLeftCell="L1" zoomScale="160" zoomScaleNormal="160" workbookViewId="0">
      <selection activeCell="U54" sqref="U54"/>
    </sheetView>
  </sheetViews>
  <sheetFormatPr defaultColWidth="9.140625" defaultRowHeight="15.75" x14ac:dyDescent="0.25"/>
  <cols>
    <col min="1" max="1" width="20.7109375" style="76" customWidth="1"/>
    <col min="2" max="2" width="31" style="76" customWidth="1"/>
    <col min="3" max="3" width="57" style="76" customWidth="1"/>
    <col min="4" max="4" width="24.28515625" style="76" customWidth="1"/>
    <col min="5" max="5" width="19" style="76" customWidth="1"/>
    <col min="6" max="6" width="14.140625" style="76" customWidth="1"/>
    <col min="7" max="7" width="9.140625" style="76"/>
    <col min="8" max="8" width="84.7109375" style="76" customWidth="1"/>
    <col min="9" max="12" width="16.85546875" style="76" customWidth="1"/>
    <col min="13" max="22" width="9.140625" style="76"/>
    <col min="23" max="23" width="68.140625" style="76" customWidth="1"/>
    <col min="24" max="24" width="9.140625" style="76"/>
    <col min="25" max="25" width="68.140625" style="76" customWidth="1"/>
    <col min="26" max="1024" width="9.140625" style="76"/>
  </cols>
  <sheetData>
    <row r="1" spans="1:25" ht="27.75" customHeight="1" x14ac:dyDescent="0.25">
      <c r="A1" s="76" t="s">
        <v>105</v>
      </c>
      <c r="B1" s="76" t="s">
        <v>106</v>
      </c>
      <c r="C1" s="76" t="s">
        <v>107</v>
      </c>
      <c r="D1" s="76" t="s">
        <v>108</v>
      </c>
      <c r="E1" s="76" t="s">
        <v>109</v>
      </c>
    </row>
    <row r="2" spans="1:25" ht="27.75" customHeight="1" x14ac:dyDescent="0.25">
      <c r="A2" s="77" t="s">
        <v>110</v>
      </c>
      <c r="B2" s="78" t="s">
        <v>111</v>
      </c>
      <c r="C2" s="79" t="s">
        <v>112</v>
      </c>
      <c r="H2" s="79" t="s">
        <v>112</v>
      </c>
      <c r="I2" s="76" t="s">
        <v>113</v>
      </c>
      <c r="J2" s="76" t="s">
        <v>114</v>
      </c>
      <c r="K2" s="76" t="s">
        <v>115</v>
      </c>
      <c r="L2" s="76" t="s">
        <v>116</v>
      </c>
    </row>
    <row r="3" spans="1:25" ht="27.75" customHeight="1" x14ac:dyDescent="0.25">
      <c r="A3" s="77" t="s">
        <v>110</v>
      </c>
      <c r="B3" s="78" t="s">
        <v>111</v>
      </c>
      <c r="C3" s="79" t="s">
        <v>117</v>
      </c>
      <c r="H3" s="79" t="s">
        <v>117</v>
      </c>
      <c r="I3" s="76" t="s">
        <v>113</v>
      </c>
      <c r="J3" s="76" t="s">
        <v>114</v>
      </c>
      <c r="K3" s="76" t="s">
        <v>115</v>
      </c>
      <c r="L3" s="76" t="s">
        <v>116</v>
      </c>
      <c r="V3" s="76">
        <v>1</v>
      </c>
      <c r="W3" s="79" t="s">
        <v>118</v>
      </c>
      <c r="Y3" s="76" t="s">
        <v>119</v>
      </c>
    </row>
    <row r="4" spans="1:25" ht="27.75" customHeight="1" x14ac:dyDescent="0.25">
      <c r="A4" s="77" t="s">
        <v>110</v>
      </c>
      <c r="B4" s="78" t="s">
        <v>111</v>
      </c>
      <c r="C4" s="79" t="s">
        <v>120</v>
      </c>
      <c r="H4" s="79" t="s">
        <v>120</v>
      </c>
      <c r="I4" s="76" t="s">
        <v>113</v>
      </c>
      <c r="J4" s="76" t="s">
        <v>114</v>
      </c>
      <c r="K4" s="76" t="s">
        <v>115</v>
      </c>
      <c r="L4" s="76" t="s">
        <v>116</v>
      </c>
      <c r="V4" s="76">
        <v>2</v>
      </c>
      <c r="W4" s="79" t="s">
        <v>121</v>
      </c>
      <c r="Y4" s="79" t="s">
        <v>122</v>
      </c>
    </row>
    <row r="5" spans="1:25" ht="27.75" customHeight="1" x14ac:dyDescent="0.25">
      <c r="A5" s="77" t="s">
        <v>110</v>
      </c>
      <c r="B5" s="78" t="s">
        <v>111</v>
      </c>
      <c r="C5" s="79" t="s">
        <v>123</v>
      </c>
      <c r="H5" s="79" t="s">
        <v>123</v>
      </c>
      <c r="I5" s="76" t="s">
        <v>113</v>
      </c>
      <c r="J5" s="76" t="s">
        <v>114</v>
      </c>
      <c r="K5" s="76" t="s">
        <v>115</v>
      </c>
      <c r="L5" s="76" t="s">
        <v>116</v>
      </c>
      <c r="V5" s="76">
        <v>3</v>
      </c>
      <c r="W5" s="79" t="s">
        <v>124</v>
      </c>
      <c r="Y5" s="79" t="s">
        <v>125</v>
      </c>
    </row>
    <row r="6" spans="1:25" ht="27.75" customHeight="1" x14ac:dyDescent="0.25">
      <c r="A6" s="77" t="s">
        <v>110</v>
      </c>
      <c r="B6" s="78" t="s">
        <v>111</v>
      </c>
      <c r="C6" s="79" t="s">
        <v>126</v>
      </c>
      <c r="H6" s="79" t="s">
        <v>126</v>
      </c>
      <c r="I6" s="76" t="s">
        <v>113</v>
      </c>
      <c r="J6" s="76" t="s">
        <v>114</v>
      </c>
      <c r="K6" s="76" t="s">
        <v>115</v>
      </c>
      <c r="L6" s="76" t="s">
        <v>116</v>
      </c>
      <c r="V6" s="76">
        <v>4</v>
      </c>
      <c r="W6" s="79" t="s">
        <v>127</v>
      </c>
      <c r="Y6" s="79" t="s">
        <v>128</v>
      </c>
    </row>
    <row r="7" spans="1:25" ht="27.75" customHeight="1" x14ac:dyDescent="0.25">
      <c r="A7" s="77" t="s">
        <v>110</v>
      </c>
      <c r="B7" s="78" t="s">
        <v>111</v>
      </c>
      <c r="C7" s="79" t="s">
        <v>129</v>
      </c>
      <c r="H7" s="79" t="s">
        <v>129</v>
      </c>
      <c r="I7" s="76" t="s">
        <v>113</v>
      </c>
      <c r="J7" s="76" t="s">
        <v>114</v>
      </c>
      <c r="K7" s="76" t="s">
        <v>115</v>
      </c>
      <c r="L7" s="76" t="s">
        <v>116</v>
      </c>
      <c r="V7" s="76">
        <v>5</v>
      </c>
      <c r="W7" s="79" t="s">
        <v>130</v>
      </c>
      <c r="Y7" s="80" t="s">
        <v>131</v>
      </c>
    </row>
    <row r="8" spans="1:25" ht="27.75" customHeight="1" x14ac:dyDescent="0.25">
      <c r="A8" s="77" t="s">
        <v>110</v>
      </c>
      <c r="B8" s="78" t="s">
        <v>132</v>
      </c>
      <c r="C8" s="79" t="s">
        <v>133</v>
      </c>
      <c r="H8" s="79" t="s">
        <v>133</v>
      </c>
      <c r="K8" s="76" t="s">
        <v>115</v>
      </c>
      <c r="L8" s="76" t="s">
        <v>116</v>
      </c>
      <c r="V8" s="76">
        <v>6</v>
      </c>
      <c r="W8" s="79" t="s">
        <v>112</v>
      </c>
      <c r="Y8" s="80" t="s">
        <v>134</v>
      </c>
    </row>
    <row r="9" spans="1:25" ht="27.75" customHeight="1" x14ac:dyDescent="0.25">
      <c r="A9" s="77" t="s">
        <v>110</v>
      </c>
      <c r="B9" s="78" t="s">
        <v>132</v>
      </c>
      <c r="C9" s="79" t="s">
        <v>135</v>
      </c>
      <c r="H9" s="79" t="s">
        <v>135</v>
      </c>
      <c r="I9" s="76" t="s">
        <v>113</v>
      </c>
      <c r="J9" s="76" t="s">
        <v>114</v>
      </c>
      <c r="K9" s="76" t="s">
        <v>115</v>
      </c>
      <c r="L9" s="76" t="s">
        <v>116</v>
      </c>
      <c r="V9" s="76">
        <v>7</v>
      </c>
      <c r="W9" s="79" t="s">
        <v>136</v>
      </c>
      <c r="Y9" s="79" t="s">
        <v>103</v>
      </c>
    </row>
    <row r="10" spans="1:25" ht="27.75" customHeight="1" x14ac:dyDescent="0.25">
      <c r="A10" s="77" t="s">
        <v>110</v>
      </c>
      <c r="B10" s="78" t="s">
        <v>132</v>
      </c>
      <c r="C10" s="79" t="s">
        <v>137</v>
      </c>
      <c r="H10" s="79" t="s">
        <v>137</v>
      </c>
      <c r="I10" s="76" t="s">
        <v>113</v>
      </c>
      <c r="J10" s="76" t="s">
        <v>114</v>
      </c>
      <c r="K10" s="76" t="s">
        <v>115</v>
      </c>
      <c r="L10" s="76" t="s">
        <v>116</v>
      </c>
      <c r="V10" s="76">
        <v>8</v>
      </c>
      <c r="W10" s="79" t="s">
        <v>138</v>
      </c>
    </row>
    <row r="11" spans="1:25" ht="27.75" customHeight="1" x14ac:dyDescent="0.25">
      <c r="A11" s="77" t="s">
        <v>110</v>
      </c>
      <c r="B11" s="78" t="s">
        <v>132</v>
      </c>
      <c r="C11" s="79" t="s">
        <v>129</v>
      </c>
      <c r="H11" s="79" t="s">
        <v>139</v>
      </c>
      <c r="I11" s="76" t="s">
        <v>113</v>
      </c>
      <c r="J11" s="76" t="s">
        <v>114</v>
      </c>
      <c r="K11" s="76" t="s">
        <v>115</v>
      </c>
      <c r="L11" s="76" t="s">
        <v>116</v>
      </c>
      <c r="V11" s="76">
        <v>9</v>
      </c>
      <c r="W11" s="79" t="s">
        <v>140</v>
      </c>
    </row>
    <row r="12" spans="1:25" ht="27.75" customHeight="1" x14ac:dyDescent="0.25">
      <c r="A12" s="77" t="s">
        <v>110</v>
      </c>
      <c r="B12" s="78" t="s">
        <v>103</v>
      </c>
      <c r="C12" s="79" t="s">
        <v>129</v>
      </c>
      <c r="H12" s="79" t="s">
        <v>141</v>
      </c>
      <c r="I12" s="76" t="s">
        <v>113</v>
      </c>
      <c r="J12" s="76" t="s">
        <v>114</v>
      </c>
      <c r="K12" s="76" t="s">
        <v>115</v>
      </c>
      <c r="L12" s="76" t="s">
        <v>116</v>
      </c>
      <c r="V12" s="76">
        <v>10</v>
      </c>
      <c r="W12" s="79" t="s">
        <v>142</v>
      </c>
    </row>
    <row r="13" spans="1:25" ht="27.75" customHeight="1" x14ac:dyDescent="0.25">
      <c r="A13" s="81" t="s">
        <v>143</v>
      </c>
      <c r="B13" s="78" t="s">
        <v>144</v>
      </c>
      <c r="C13" s="79" t="s">
        <v>139</v>
      </c>
      <c r="H13" s="79" t="s">
        <v>145</v>
      </c>
      <c r="I13" s="76" t="s">
        <v>113</v>
      </c>
      <c r="J13" s="76" t="s">
        <v>114</v>
      </c>
      <c r="K13" s="76" t="s">
        <v>115</v>
      </c>
      <c r="L13" s="76" t="s">
        <v>116</v>
      </c>
      <c r="V13" s="76">
        <v>11</v>
      </c>
      <c r="W13" s="79" t="s">
        <v>123</v>
      </c>
    </row>
    <row r="14" spans="1:25" ht="27.75" customHeight="1" x14ac:dyDescent="0.25">
      <c r="A14" s="81" t="s">
        <v>143</v>
      </c>
      <c r="B14" s="78" t="s">
        <v>144</v>
      </c>
      <c r="C14" s="79" t="s">
        <v>141</v>
      </c>
      <c r="H14" s="79" t="s">
        <v>146</v>
      </c>
      <c r="I14" s="76" t="s">
        <v>113</v>
      </c>
      <c r="J14" s="76" t="s">
        <v>114</v>
      </c>
      <c r="K14" s="76" t="s">
        <v>115</v>
      </c>
      <c r="L14" s="76" t="s">
        <v>116</v>
      </c>
      <c r="V14" s="76">
        <v>12</v>
      </c>
      <c r="W14" s="79" t="s">
        <v>103</v>
      </c>
    </row>
    <row r="15" spans="1:25" ht="27.75" customHeight="1" x14ac:dyDescent="0.25">
      <c r="A15" s="81" t="s">
        <v>143</v>
      </c>
      <c r="B15" s="78" t="s">
        <v>144</v>
      </c>
      <c r="C15" s="79" t="s">
        <v>145</v>
      </c>
      <c r="H15" s="79" t="s">
        <v>147</v>
      </c>
      <c r="I15" s="76" t="s">
        <v>113</v>
      </c>
      <c r="J15" s="76" t="s">
        <v>114</v>
      </c>
      <c r="K15" s="76" t="s">
        <v>115</v>
      </c>
      <c r="L15" s="76" t="s">
        <v>116</v>
      </c>
    </row>
    <row r="16" spans="1:25" ht="27.75" customHeight="1" x14ac:dyDescent="0.25">
      <c r="A16" s="81" t="s">
        <v>143</v>
      </c>
      <c r="B16" s="78" t="s">
        <v>144</v>
      </c>
      <c r="C16" s="79" t="s">
        <v>146</v>
      </c>
    </row>
    <row r="17" spans="1:3" ht="27.75" customHeight="1" x14ac:dyDescent="0.25">
      <c r="A17" s="81" t="s">
        <v>143</v>
      </c>
      <c r="B17" s="78" t="s">
        <v>144</v>
      </c>
      <c r="C17" s="79" t="s">
        <v>129</v>
      </c>
    </row>
    <row r="18" spans="1:3" ht="27.75" customHeight="1" x14ac:dyDescent="0.25">
      <c r="A18" s="81" t="s">
        <v>143</v>
      </c>
      <c r="B18" s="78" t="s">
        <v>148</v>
      </c>
      <c r="C18" s="79" t="s">
        <v>147</v>
      </c>
    </row>
    <row r="19" spans="1:3" ht="27.75" customHeight="1" x14ac:dyDescent="0.25">
      <c r="A19" s="81" t="s">
        <v>143</v>
      </c>
      <c r="B19" s="78" t="s">
        <v>148</v>
      </c>
      <c r="C19" s="79" t="s">
        <v>141</v>
      </c>
    </row>
    <row r="20" spans="1:3" ht="27.75" customHeight="1" x14ac:dyDescent="0.25">
      <c r="A20" s="81" t="s">
        <v>143</v>
      </c>
      <c r="B20" s="78" t="s">
        <v>149</v>
      </c>
      <c r="C20" s="79" t="s">
        <v>139</v>
      </c>
    </row>
    <row r="21" spans="1:3" ht="27.75" customHeight="1" x14ac:dyDescent="0.25">
      <c r="A21" s="81" t="s">
        <v>143</v>
      </c>
      <c r="B21" s="78" t="s">
        <v>149</v>
      </c>
      <c r="C21" s="79" t="s">
        <v>141</v>
      </c>
    </row>
    <row r="22" spans="1:3" ht="27.75" customHeight="1" x14ac:dyDescent="0.25">
      <c r="A22" s="81" t="s">
        <v>143</v>
      </c>
      <c r="B22" s="78" t="s">
        <v>149</v>
      </c>
      <c r="C22" s="79" t="s">
        <v>145</v>
      </c>
    </row>
    <row r="23" spans="1:3" ht="27.75" customHeight="1" x14ac:dyDescent="0.25">
      <c r="A23" s="81" t="s">
        <v>143</v>
      </c>
      <c r="B23" s="78" t="s">
        <v>149</v>
      </c>
      <c r="C23" s="79" t="s">
        <v>103</v>
      </c>
    </row>
    <row r="24" spans="1:3" ht="27.75" customHeight="1" x14ac:dyDescent="0.25">
      <c r="A24" s="82" t="s">
        <v>143</v>
      </c>
      <c r="B24" s="83" t="s">
        <v>150</v>
      </c>
      <c r="C24" s="79" t="s">
        <v>129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Издержки.Расходы</vt:lpstr>
      <vt:lpstr>Выгоды</vt:lpstr>
      <vt:lpstr>Лист1</vt:lpstr>
      <vt:lpstr>справка</vt:lpstr>
      <vt:lpstr>Данные</vt:lpstr>
      <vt:lpstr>Выгоды!Наименование_требования</vt:lpstr>
      <vt:lpstr>Наименование_требования</vt:lpstr>
      <vt:lpstr>Выгоды!Раздел_требования</vt:lpstr>
      <vt:lpstr>Раздел_требования</vt:lpstr>
      <vt:lpstr>Выгоды!Тип_требования</vt:lpstr>
      <vt:lpstr>Тип_требования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Зейналова Татьяна Николаевна</cp:lastModifiedBy>
  <cp:revision>36</cp:revision>
  <dcterms:created xsi:type="dcterms:W3CDTF">2017-03-13T01:23:41Z</dcterms:created>
  <dcterms:modified xsi:type="dcterms:W3CDTF">2025-06-23T09:24:07Z</dcterms:modified>
  <dc:language>ru-RU</dc:language>
</cp:coreProperties>
</file>